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en_skoroszyt"/>
  <bookViews>
    <workbookView xWindow="0" yWindow="0" windowWidth="9195" windowHeight="5115" activeTab="6"/>
  </bookViews>
  <sheets>
    <sheet name="informacje ogólne" sheetId="2" r:id="rId1"/>
    <sheet name="budynki" sheetId="3" r:id="rId2"/>
    <sheet name="elektronika " sheetId="4" r:id="rId3"/>
    <sheet name="Pojazdy" sheetId="11" r:id="rId4"/>
    <sheet name="Szkody" sheetId="7" r:id="rId5"/>
    <sheet name="środki trwałe" sheetId="5" r:id="rId6"/>
    <sheet name="lokalizacje" sheetId="6" r:id="rId7"/>
  </sheets>
  <definedNames>
    <definedName name="_xlnm._FilterDatabase" localSheetId="1" hidden="1">budynki!#REF!</definedName>
    <definedName name="_xlnm._FilterDatabase" localSheetId="2" hidden="1">'elektronika '!$A$6:$D$313</definedName>
    <definedName name="Excel_BuiltIn__FilterDatabase_2" localSheetId="1">#REF!</definedName>
    <definedName name="Excel_BuiltIn__FilterDatabase_2">'elektronika '!$A$4:$IR$4</definedName>
    <definedName name="_xlnm.Print_Area" localSheetId="1">budynki!$A$1:$V$200</definedName>
    <definedName name="_xlnm.Print_Area" localSheetId="2">'elektronika '!$A$1:$D$657</definedName>
    <definedName name="_xlnm.Print_Area" localSheetId="6">lokalizacje!$A$1:$C$36</definedName>
    <definedName name="_xlnm.Print_Area" localSheetId="3">Pojazdy!$A$1:$AF$35</definedName>
    <definedName name="_xlnm.Print_Area" localSheetId="5">'środki trwałe'!$A$1:$F$23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8" i="3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4"/>
  <c r="L131"/>
  <c r="L128"/>
  <c r="L127"/>
  <c r="L124"/>
  <c r="L123"/>
  <c r="L120"/>
  <c r="L119"/>
  <c r="L116"/>
  <c r="L115"/>
  <c r="L114"/>
  <c r="L113"/>
  <c r="L110"/>
  <c r="L109"/>
  <c r="L106"/>
  <c r="L105"/>
  <c r="L104"/>
  <c r="L101"/>
  <c r="L98"/>
  <c r="L95"/>
  <c r="L94"/>
  <c r="L93"/>
  <c r="L92"/>
  <c r="L91"/>
  <c r="L90"/>
  <c r="L89"/>
  <c r="L88"/>
  <c r="L87"/>
  <c r="L86"/>
  <c r="L85"/>
  <c r="L84"/>
  <c r="L81"/>
  <c r="L80"/>
  <c r="L79"/>
  <c r="L78"/>
  <c r="L77"/>
  <c r="L76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H199"/>
  <c r="H135"/>
  <c r="H132"/>
  <c r="H129"/>
  <c r="H125"/>
  <c r="H121"/>
  <c r="H117"/>
  <c r="H107"/>
  <c r="H111"/>
  <c r="H102"/>
  <c r="H99"/>
  <c r="H96"/>
  <c r="H82"/>
  <c r="H74"/>
  <c r="D635" i="4" l="1"/>
  <c r="D611"/>
  <c r="D604"/>
  <c r="D594"/>
  <c r="D599"/>
  <c r="D589"/>
  <c r="D584"/>
  <c r="D572"/>
  <c r="D560"/>
  <c r="D551"/>
  <c r="D543"/>
  <c r="D536"/>
  <c r="D528"/>
  <c r="D521"/>
  <c r="D503"/>
  <c r="D470"/>
  <c r="D452"/>
  <c r="D434"/>
  <c r="D428"/>
  <c r="D422"/>
  <c r="D393"/>
  <c r="D389"/>
  <c r="D374"/>
  <c r="D347"/>
  <c r="D344"/>
  <c r="D335"/>
  <c r="D327"/>
  <c r="D319"/>
  <c r="D313"/>
  <c r="D302"/>
  <c r="D285"/>
  <c r="D247"/>
  <c r="D232"/>
  <c r="D222"/>
  <c r="D203"/>
  <c r="D179"/>
  <c r="D147"/>
  <c r="D125"/>
  <c r="D103"/>
  <c r="E44" i="7" l="1"/>
  <c r="D656" i="4" l="1"/>
  <c r="D618" l="1"/>
  <c r="C20" i="5" l="1"/>
  <c r="D641" i="4"/>
  <c r="D638"/>
  <c r="D23" i="5" l="1"/>
  <c r="C23"/>
  <c r="D651" i="4"/>
  <c r="D648"/>
  <c r="D644"/>
  <c r="D629"/>
  <c r="D625"/>
  <c r="D622"/>
  <c r="D575"/>
  <c r="D322"/>
  <c r="D654"/>
  <c r="L136" i="3"/>
  <c r="L133"/>
  <c r="L130"/>
  <c r="L126"/>
  <c r="L122"/>
  <c r="L118"/>
  <c r="L112"/>
  <c r="L108"/>
  <c r="L103"/>
  <c r="H200"/>
  <c r="L100"/>
  <c r="L97"/>
  <c r="L83"/>
  <c r="L75"/>
  <c r="L6"/>
  <c r="L5"/>
  <c r="D657" i="4" l="1"/>
  <c r="D655"/>
</calcChain>
</file>

<file path=xl/sharedStrings.xml><?xml version="1.0" encoding="utf-8"?>
<sst xmlns="http://schemas.openxmlformats.org/spreadsheetml/2006/main" count="2847" uniqueCount="1415">
  <si>
    <t>X</t>
  </si>
  <si>
    <t>26.10.2018</t>
  </si>
  <si>
    <t>26.11.2015</t>
  </si>
  <si>
    <t>cięzarowy</t>
  </si>
  <si>
    <t>WGR SW22</t>
  </si>
  <si>
    <t>VP1MAFESS63127122</t>
  </si>
  <si>
    <t>Master</t>
  </si>
  <si>
    <t xml:space="preserve">Renault </t>
  </si>
  <si>
    <t>ciężarowy</t>
  </si>
  <si>
    <t>VF1FDCCMH525917649</t>
  </si>
  <si>
    <t>immobilizer</t>
  </si>
  <si>
    <t>26.03.2020</t>
  </si>
  <si>
    <t>08.04.2015</t>
  </si>
  <si>
    <t>1390/63</t>
  </si>
  <si>
    <t>osobowy</t>
  </si>
  <si>
    <t>WGR PV21</t>
  </si>
  <si>
    <t>TMBNC25J4F5031340</t>
  </si>
  <si>
    <t>5J ROOMSTER</t>
  </si>
  <si>
    <t>Skoda</t>
  </si>
  <si>
    <t>RADIO</t>
  </si>
  <si>
    <t>2040kg</t>
  </si>
  <si>
    <t>05/03/2016</t>
  </si>
  <si>
    <t>06/03/2013</t>
  </si>
  <si>
    <t>1560cm3</t>
  </si>
  <si>
    <t>OSOBOWY</t>
  </si>
  <si>
    <t>WGRHV55</t>
  </si>
  <si>
    <t>VF37J9HP0CJ773829</t>
  </si>
  <si>
    <t>PARTNER TEPEE</t>
  </si>
  <si>
    <t>PEUGEOT</t>
  </si>
  <si>
    <t>2400 kg</t>
  </si>
  <si>
    <t>07-02-2014</t>
  </si>
  <si>
    <t>CIĄGNIK</t>
  </si>
  <si>
    <t>WGR3FU2</t>
  </si>
  <si>
    <t>ZKDS1602V0ML21577</t>
  </si>
  <si>
    <t>R1.55</t>
  </si>
  <si>
    <t>LAMBORGIHINI</t>
  </si>
  <si>
    <t>immobilajzer</t>
  </si>
  <si>
    <t>2025kg</t>
  </si>
  <si>
    <t>628 kg</t>
  </si>
  <si>
    <t>21.01.2009</t>
  </si>
  <si>
    <t>WGR 30E7</t>
  </si>
  <si>
    <t>VF77JNFRC67612736</t>
  </si>
  <si>
    <t xml:space="preserve">BERLINGO </t>
  </si>
  <si>
    <t>CITROEN</t>
  </si>
  <si>
    <t>specjalny pożarniczy</t>
  </si>
  <si>
    <t>WGR 15998</t>
  </si>
  <si>
    <t>ZCFC270C7G5110009</t>
  </si>
  <si>
    <t>Daily 70C17</t>
  </si>
  <si>
    <t>Iveco</t>
  </si>
  <si>
    <t>specjalny/pożarniczy</t>
  </si>
  <si>
    <r>
      <t>WMAL80ZZ24Y1331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>3</t>
    </r>
  </si>
  <si>
    <t>L80/14.2204X4BB</t>
  </si>
  <si>
    <t>STAR</t>
  </si>
  <si>
    <t>sprzęt</t>
  </si>
  <si>
    <t>10.11.2015</t>
  </si>
  <si>
    <t>WGR SX98</t>
  </si>
  <si>
    <t>WDB96763710000022</t>
  </si>
  <si>
    <t>967 FWU3/PP ATEGO</t>
  </si>
  <si>
    <t>MERCEDES BENZ</t>
  </si>
  <si>
    <t>27.12.2012</t>
  </si>
  <si>
    <t xml:space="preserve">WGR HJ98             </t>
  </si>
  <si>
    <t>WDB9763641L715236</t>
  </si>
  <si>
    <t>ATEGO 1429 AF.9769.36</t>
  </si>
  <si>
    <t>Kogut</t>
  </si>
  <si>
    <t>08.04.2020</t>
  </si>
  <si>
    <t>WGR PV20</t>
  </si>
  <si>
    <t>TMBNC25J3F5031751</t>
  </si>
  <si>
    <t>Roomster</t>
  </si>
  <si>
    <t xml:space="preserve">Skoda </t>
  </si>
  <si>
    <t>Koło zapasowe, Lusterka - elektrycznie sterowane, składane, podgrzewane, roleta przeciwsłoneczna szyby pokrywy bagażnika, boczne poduszki powietrzne z tyłu, pakiet fresh, alarm z czujnikiem przechyłu, dywaniki</t>
  </si>
  <si>
    <t>Autoalarm, immobilajzer</t>
  </si>
  <si>
    <t>2059/3559</t>
  </si>
  <si>
    <t>13.04.2015</t>
  </si>
  <si>
    <t>WGR RG44</t>
  </si>
  <si>
    <t>TMBAB93T6F9048082</t>
  </si>
  <si>
    <t>SUPERB Limousine 1,8 TSI AMBITION</t>
  </si>
  <si>
    <t>1. Gmina Grójec</t>
  </si>
  <si>
    <t>podlega ubezieczeniu?</t>
  </si>
  <si>
    <t>ASS</t>
  </si>
  <si>
    <t>AC/KR</t>
  </si>
  <si>
    <t>NW</t>
  </si>
  <si>
    <t>OC</t>
  </si>
  <si>
    <t>Do</t>
  </si>
  <si>
    <t>Od</t>
  </si>
  <si>
    <t>wartość</t>
  </si>
  <si>
    <t>rodzaj</t>
  </si>
  <si>
    <t xml:space="preserve">Okres ubezpieczenia AC i KR </t>
  </si>
  <si>
    <t xml:space="preserve">Okres ubezpieczenia OC i NW </t>
  </si>
  <si>
    <t>Wyposażenie dodatkowe</t>
  </si>
  <si>
    <t>Uwagi</t>
  </si>
  <si>
    <t>Zabezpieczenia przeciwkradzieżowe</t>
  </si>
  <si>
    <t>Przebieg</t>
  </si>
  <si>
    <t>Dopuszczalna masa całkowita</t>
  </si>
  <si>
    <t>Ładowność</t>
  </si>
  <si>
    <t>Ilość miejsc</t>
  </si>
  <si>
    <t>Data ważności badań technicznych</t>
  </si>
  <si>
    <t>Data I rejestracji</t>
  </si>
  <si>
    <t>Rok prod.</t>
  </si>
  <si>
    <t>Poj. silnika</t>
  </si>
  <si>
    <t>Rodzaj pojazdu</t>
  </si>
  <si>
    <t>Nr rej.</t>
  </si>
  <si>
    <t>Nr podw./ nadw.</t>
  </si>
  <si>
    <t>Typ, model</t>
  </si>
  <si>
    <t>Marka</t>
  </si>
  <si>
    <t>Lp.</t>
  </si>
  <si>
    <t>Dane pojazdów</t>
  </si>
  <si>
    <t>Tabela nr 4 - Wykaz pojazdów w Gminie Grójec</t>
  </si>
  <si>
    <t>Tabela nr 1 - Informacje ogólne do oceny ryzyka w Gminie Grójec</t>
  </si>
  <si>
    <t>L.p.</t>
  </si>
  <si>
    <t>Nazwa jednostki</t>
  </si>
  <si>
    <t>Adres</t>
  </si>
  <si>
    <t>NIP</t>
  </si>
  <si>
    <t>REGON</t>
  </si>
  <si>
    <t>PKD</t>
  </si>
  <si>
    <t>Rodzaj prowadzonej działalności (opisowo)</t>
  </si>
  <si>
    <t>Liczba pracowników</t>
  </si>
  <si>
    <t>Liczba uczniów/ wychowanków/ pensjonariuszy</t>
  </si>
  <si>
    <t>Urząd Gminy i Miasta</t>
  </si>
  <si>
    <t>05-600 Grójec, ul. J. Piłsudskiego 47</t>
  </si>
  <si>
    <t>797-12-93-758</t>
  </si>
  <si>
    <t>000524795</t>
  </si>
  <si>
    <t>8411Z; 7511Z</t>
  </si>
  <si>
    <t>Kierowanie podstawowymi rodzajami działalnosci publicznej</t>
  </si>
  <si>
    <t>-</t>
  </si>
  <si>
    <t>nie</t>
  </si>
  <si>
    <t>Publiczna Szkoła Podstawowa w Częstoniewie</t>
  </si>
  <si>
    <t xml:space="preserve">05-600 Grójec, Częstoniew, Kolonia 60 </t>
  </si>
  <si>
    <t xml:space="preserve">797-13-08-537 </t>
  </si>
  <si>
    <t>000772688-90967173</t>
  </si>
  <si>
    <t>8520Z</t>
  </si>
  <si>
    <t>edukacja</t>
  </si>
  <si>
    <t>Grójecki Ośrodek Sportu "Mazowsze"</t>
  </si>
  <si>
    <t>05-600 Grójec Laskowa 17</t>
  </si>
  <si>
    <t>797-000-71-53</t>
  </si>
  <si>
    <t>000330967</t>
  </si>
  <si>
    <t>9319Z</t>
  </si>
  <si>
    <t>sportowo-rekreacyjna</t>
  </si>
  <si>
    <t>Grójecki Ośrodek Kultury</t>
  </si>
  <si>
    <t>05-600 Grójec, ul. J. Piłsudskiego 3</t>
  </si>
  <si>
    <t>797-14-78-191</t>
  </si>
  <si>
    <t>670061304</t>
  </si>
  <si>
    <t>9004Z</t>
  </si>
  <si>
    <t>Działalność kulturalno oświatowa</t>
  </si>
  <si>
    <t>Miejsko - Gminny Ośrodek Pomocy Społecznej</t>
  </si>
  <si>
    <t>05-600 Grójec, ul. Niepodległości 6a</t>
  </si>
  <si>
    <t>797-13-86-230</t>
  </si>
  <si>
    <t>670742688</t>
  </si>
  <si>
    <t>8899Z</t>
  </si>
  <si>
    <t>samorządowa jednostka budżetowa -pomoc społeczna</t>
  </si>
  <si>
    <t>Zespół Administracyjny Placówek Oświatowych</t>
  </si>
  <si>
    <t>05-600 Grójec, ul.Laskowa 8</t>
  </si>
  <si>
    <t>797-12-90-085</t>
  </si>
  <si>
    <t>670690690</t>
  </si>
  <si>
    <t>obsługa administracyjna gminnych placówek oświatowych</t>
  </si>
  <si>
    <t>Publiczna Szkoła Podstawowa Nr 3 im. ks. Piotra Skargi</t>
  </si>
  <si>
    <t>05-600 Grojec, ul. Armii Krajowej 34</t>
  </si>
  <si>
    <t>797-14-50-933</t>
  </si>
  <si>
    <t>000772702</t>
  </si>
  <si>
    <t>8010B</t>
  </si>
  <si>
    <t>oświatowa</t>
  </si>
  <si>
    <t>Publiczna Szkoła Podstawowa Nr 2 im. Józefa Wybickiego</t>
  </si>
  <si>
    <t>05-600 Grójec, ul. Polna 17 a</t>
  </si>
  <si>
    <t>797-17-98-323</t>
  </si>
  <si>
    <t>000772719</t>
  </si>
  <si>
    <t>8520Z
8010B</t>
  </si>
  <si>
    <t>Publiczna Szkoła Podstawowa Nr 1 im. Gabriela Narutowicza</t>
  </si>
  <si>
    <t xml:space="preserve"> 05-600 Grójec, ul. Piłsudskiego 68</t>
  </si>
  <si>
    <t>797-14-44-453</t>
  </si>
  <si>
    <t>000772659</t>
  </si>
  <si>
    <t>szkolnictwo podstawowe</t>
  </si>
  <si>
    <t>Publiczna Szkoła Podstawowa w Lesznowoli</t>
  </si>
  <si>
    <t xml:space="preserve">05-600 Grójec, Lesznowola, ul.Szkolna 1 </t>
  </si>
  <si>
    <t>797-18-61-866</t>
  </si>
  <si>
    <t>000772694</t>
  </si>
  <si>
    <t>dydaktyczno-wychowawcza</t>
  </si>
  <si>
    <t>Publiczna Szkoła Podstawowa w Bikówku</t>
  </si>
  <si>
    <t>05-600 Grójec, Bikówek 21</t>
  </si>
  <si>
    <t>797-14-44-476</t>
  </si>
  <si>
    <t>000777036</t>
  </si>
  <si>
    <t>Publiczne Przedszkole Nr 4</t>
  </si>
  <si>
    <t>05-600 Grójec, ul. Okrężna 1a</t>
  </si>
  <si>
    <t>797-20-34-473</t>
  </si>
  <si>
    <t>142655432</t>
  </si>
  <si>
    <t>8510Z</t>
  </si>
  <si>
    <t>wychowanie przedszkolne</t>
  </si>
  <si>
    <t>Publiczne Przedszkole Nr 2</t>
  </si>
  <si>
    <t>05-600 Grójec  ul. Elizy Orzeszkowej 54</t>
  </si>
  <si>
    <t>797-20-34-496</t>
  </si>
  <si>
    <t>142655290</t>
  </si>
  <si>
    <t>8010 A</t>
  </si>
  <si>
    <t>Przedszkole Publiczne</t>
  </si>
  <si>
    <t>Publiczne Przedszkole nr 1</t>
  </si>
  <si>
    <t>05-600 Grójec ul. Laskowa 6</t>
  </si>
  <si>
    <t>797-20-55-529</t>
  </si>
  <si>
    <t>362027317</t>
  </si>
  <si>
    <t>Publiczne Przedszkole</t>
  </si>
  <si>
    <t>Straż Miejska</t>
  </si>
  <si>
    <t>05-600 Grojec, ul. Armii Krajowej 5</t>
  </si>
  <si>
    <t>797-18-24-138</t>
  </si>
  <si>
    <t>670097354</t>
  </si>
  <si>
    <t>8424Z</t>
  </si>
  <si>
    <t>Miejsko - Gminna Bibioteka Publiczna</t>
  </si>
  <si>
    <t>05-600 Grójec, al.. Niepodległości 20</t>
  </si>
  <si>
    <t>797-194-79-58</t>
  </si>
  <si>
    <t>140811572</t>
  </si>
  <si>
    <t>9101A</t>
  </si>
  <si>
    <t>gromadzenie, opracowywanie i udastępnianie księgozbioru, spotkania autorskie, konkursy poetyckie</t>
  </si>
  <si>
    <t>Zakład Gospodarki Komunalnej</t>
  </si>
  <si>
    <t>05-600 Grójec, ul.Aleja Niepodległości 9</t>
  </si>
  <si>
    <t>797-20-05-750</t>
  </si>
  <si>
    <t>141873606</t>
  </si>
  <si>
    <t>6832Z</t>
  </si>
  <si>
    <t>Tabela nr 2 - Wykaz budynków i budowli w Gminie Grójec</t>
  </si>
  <si>
    <t>Nazwa budynku/budowli</t>
  </si>
  <si>
    <t>Przeznaczenie budynku</t>
  </si>
  <si>
    <t>Czy budynek jest użytkowany?</t>
  </si>
  <si>
    <t>czy budynek jest przeznaczony do rozbiórki? (TAK/NIE)</t>
  </si>
  <si>
    <t>czy jest to budynkek zabytkowy, podlegający nadzorowi konserwatora zabytków?</t>
  </si>
  <si>
    <t>Rok budowy</t>
  </si>
  <si>
    <t>zabezpieczenia
(znane zabiezpieczenia p-poż i przeciw kradzieżowe)                                      (2)</t>
  </si>
  <si>
    <t>lokalizacja (adres)</t>
  </si>
  <si>
    <t>Rodzaj materiałów budowlanych, z jakich wykonano budynek</t>
  </si>
  <si>
    <t>informacja o przeprowadzonych remontach i modernizacji budynków starszych niż 50 lat (data remontu, czego dotyczył remont, wielkość poniesionych nakładów na remont)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</si>
  <si>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</si>
  <si>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t>suma ubezpieczenia (wartość)</t>
  </si>
  <si>
    <t>rodzaj wartości (księgowa brutto - KB / odtworzeniowa - O)</t>
  </si>
  <si>
    <t>mury</t>
  </si>
  <si>
    <t>stropy</t>
  </si>
  <si>
    <t>dach (konstrukcja i pokrycie)</t>
  </si>
  <si>
    <t>konstukcja i pokrycie dachu</t>
  </si>
  <si>
    <t>intalacja elekryczna</t>
  </si>
  <si>
    <t>sieć wodno-kanalizacyjna oraz cenralnego ogrzewania</t>
  </si>
  <si>
    <t>stolarka okienna i drzwiowa</t>
  </si>
  <si>
    <t>instalacja gazowa</t>
  </si>
  <si>
    <t>instalacja wentylacyjna i kominowa</t>
  </si>
  <si>
    <t>1. Urząd Gminy i Miasta</t>
  </si>
  <si>
    <t>ratusz</t>
  </si>
  <si>
    <t>biurowy</t>
  </si>
  <si>
    <t>tak</t>
  </si>
  <si>
    <t>XIX w</t>
  </si>
  <si>
    <t>KB</t>
  </si>
  <si>
    <t>7 gaśnic, alarmy, hydranty</t>
  </si>
  <si>
    <t>Plac Wolności 2; Armii. Krajowej 5</t>
  </si>
  <si>
    <t>cegła</t>
  </si>
  <si>
    <t>betonowe</t>
  </si>
  <si>
    <t>drewniany,blacha</t>
  </si>
  <si>
    <t>modernizacja - 2008 r. -                  2 571 376,35 zł</t>
  </si>
  <si>
    <t>dobry</t>
  </si>
  <si>
    <t>bud.niemieszkalny</t>
  </si>
  <si>
    <t>biurowy, przedszkole</t>
  </si>
  <si>
    <t>O</t>
  </si>
  <si>
    <t>alarm, zamek</t>
  </si>
  <si>
    <t>Laskowa 6</t>
  </si>
  <si>
    <t>stropodach, papa</t>
  </si>
  <si>
    <t>dostateczny</t>
  </si>
  <si>
    <t>garaże i inne pomieszczenia</t>
  </si>
  <si>
    <t>archiwum zakładowe, magazyn  -  2 pomieszczenia, garaże</t>
  </si>
  <si>
    <t>1940-1960</t>
  </si>
  <si>
    <t>okno okratowane, drzwi uchylne metalowe, gaśnica pianowa szt.1</t>
  </si>
  <si>
    <t>J. Piłsudskiego 59</t>
  </si>
  <si>
    <t>drewniane</t>
  </si>
  <si>
    <t>drewniany, papa</t>
  </si>
  <si>
    <t>remont - 28.658,73 zł - maj 2011 r.</t>
  </si>
  <si>
    <t>c.o. - dobry</t>
  </si>
  <si>
    <t>nie dotyczy</t>
  </si>
  <si>
    <t>budynek UG</t>
  </si>
  <si>
    <t>1945-1960</t>
  </si>
  <si>
    <t>elektroniczny system alarmowy, system sygnalizacji przeciwpożarowej, dozór Straży Miejskiej, kraty lub okna z szybami antywłamaniowymi z wyłączeniem sali konferencyjnej, gaśnice proszkowe i śniegowe 11 szt.</t>
  </si>
  <si>
    <t>Pilsudskiego 47</t>
  </si>
  <si>
    <t>żelbetowe</t>
  </si>
  <si>
    <t>drewniany, blacha</t>
  </si>
  <si>
    <t>remont dachu i elewacji - 338 536,37 zł - 2006 r., wymiana stolarki okiennej -  79 755,00 zł - 2000 r.;wymian stolarki drzwiowej, malowanie ścian, .remont podłóg - 367 689,42 zł - 2008,2009 r.</t>
  </si>
  <si>
    <t>strażnica</t>
  </si>
  <si>
    <t>swietlica strażacka z zapleczem socjalnym</t>
  </si>
  <si>
    <t>gaśnice proszkowe szt.2, zamek</t>
  </si>
  <si>
    <t>Pabierowice</t>
  </si>
  <si>
    <t>cegła,suporex</t>
  </si>
  <si>
    <t>drewniany, kryty blachą</t>
  </si>
  <si>
    <t>ocieplenie wewnątrz budynku, naprawa elewacji zewnętrznej i malowanie ok.. 50.000 zł</t>
  </si>
  <si>
    <t>dobra</t>
  </si>
  <si>
    <t>Gościeńczyce</t>
  </si>
  <si>
    <t>remont dachu  ok..130.000,00 zł</t>
  </si>
  <si>
    <t>bardzo dobry</t>
  </si>
  <si>
    <t xml:space="preserve"> dobry</t>
  </si>
  <si>
    <t>Kośmin</t>
  </si>
  <si>
    <t>drewniana,stropodach, blacha falista</t>
  </si>
  <si>
    <t>Zalesie</t>
  </si>
  <si>
    <t>cegła, suporex</t>
  </si>
  <si>
    <t>betonowa, blacha</t>
  </si>
  <si>
    <t>remont generalny całego budynku, ok.. 200.000 zł</t>
  </si>
  <si>
    <t>gaśnice proszkowe szt.4 , zamek,  alarm przeciwwłamaniowy</t>
  </si>
  <si>
    <t>Grójec, ul. Szpitalna 12</t>
  </si>
  <si>
    <t>drewniany, bacha</t>
  </si>
  <si>
    <t>wymiana rynien i pasów podrynnowych, remont elewacji zewnętrznej, remont wewnatrz budynku - ok.. 150.000,00</t>
  </si>
  <si>
    <t>drzwi zamykane na dwa zamki, wyposażony w 2 gaśnice proszkowe</t>
  </si>
  <si>
    <t>Grójec, ul. Piotra Skargi 19 A</t>
  </si>
  <si>
    <t>gaśnice proszkowe szt.2</t>
  </si>
  <si>
    <t>Mirowice</t>
  </si>
  <si>
    <t>Budynek GOK</t>
  </si>
  <si>
    <t>działalność kulturalno-oświatowa</t>
  </si>
  <si>
    <t>lata 70-XXw</t>
  </si>
  <si>
    <t>gaśnice, alarm</t>
  </si>
  <si>
    <t>Grójec, ul.Piłsudskiego 3</t>
  </si>
  <si>
    <t>stropodach</t>
  </si>
  <si>
    <t>papa</t>
  </si>
  <si>
    <t>wiaty przystankowe 17 szt</t>
  </si>
  <si>
    <t>Zakrzewska Wola, Skurów, Bikówek, Lesznowola, Mirowice, Kępina, Słomczyn.</t>
  </si>
  <si>
    <t>wiaty przystankowe</t>
  </si>
  <si>
    <t>Zalesie, Uleniec, Krobów, Worów.</t>
  </si>
  <si>
    <t>Grójec ul. Niepodległości i Mogielnicka</t>
  </si>
  <si>
    <t>wiaty przystankowe - 2 szt.</t>
  </si>
  <si>
    <t>Głuchów</t>
  </si>
  <si>
    <t>wiaty przystankowe - 2 szt</t>
  </si>
  <si>
    <t>Janówek</t>
  </si>
  <si>
    <t>garaże</t>
  </si>
  <si>
    <t>Grójec, ul. Orzeszkowej 33</t>
  </si>
  <si>
    <t>2 szt. – Podole; 2 szt. – Pabierowice; 1 szt. – Kociszew;
1 szt. – Mirowice</t>
  </si>
  <si>
    <t>pomieszczenie (szatnie) boisko Głuchów</t>
  </si>
  <si>
    <t>szatnie</t>
  </si>
  <si>
    <t>trybuny na 92 miejsca</t>
  </si>
  <si>
    <t>garaż</t>
  </si>
  <si>
    <t>zamek, kłódki</t>
  </si>
  <si>
    <t>Grójec, ul. Niepodległości 20</t>
  </si>
  <si>
    <t>murowany z cegły</t>
  </si>
  <si>
    <t>na belkach stalowych</t>
  </si>
  <si>
    <t>budynek garaż murowany</t>
  </si>
  <si>
    <t>papa, stropodach</t>
  </si>
  <si>
    <t>węzeł ciepłowniczy w budynku</t>
  </si>
  <si>
    <t>urządzenie</t>
  </si>
  <si>
    <t>Grójec, ul. Niepodległości 9</t>
  </si>
  <si>
    <t xml:space="preserve">   </t>
  </si>
  <si>
    <t>Grójec, ul. Polna 5</t>
  </si>
  <si>
    <t xml:space="preserve"> </t>
  </si>
  <si>
    <t>Grójec, ul Starostwo 1 a</t>
  </si>
  <si>
    <t>Grójec, ul. Zatylna 5</t>
  </si>
  <si>
    <t>Grójec, ul. Mogielnicka 10</t>
  </si>
  <si>
    <t>Grójec, ul. Niepodległości 7b</t>
  </si>
  <si>
    <t>urządzenia zabawowe</t>
  </si>
  <si>
    <t>Słomczyn</t>
  </si>
  <si>
    <t>plac zabaw - zieleń i ogrodzenie</t>
  </si>
  <si>
    <t>ogrodzenie budynku OSP Kośmin</t>
  </si>
  <si>
    <t xml:space="preserve">plac zabaw </t>
  </si>
  <si>
    <t>ogrodzenie placu zabaw</t>
  </si>
  <si>
    <t>Uleniec</t>
  </si>
  <si>
    <t>wiaty przystankowe 4 szt.</t>
  </si>
  <si>
    <t>Kobylin, Kośmin</t>
  </si>
  <si>
    <t>budynek nieczynnego dworca z lokalami miezkalnymi</t>
  </si>
  <si>
    <t>dworzec nieczynny i lokale mieszkalne</t>
  </si>
  <si>
    <t>lata trzydzieste XX wieku</t>
  </si>
  <si>
    <t>NIE POSIADA</t>
  </si>
  <si>
    <t>Grójec, ul. Przedstacyjna 2</t>
  </si>
  <si>
    <t>pełna cegła ceramiczna</t>
  </si>
  <si>
    <t>dach konstrukcja drewniana, pokryty blachą</t>
  </si>
  <si>
    <t>brak remontów</t>
  </si>
  <si>
    <t>do remontu</t>
  </si>
  <si>
    <t>brak</t>
  </si>
  <si>
    <t>doremontu</t>
  </si>
  <si>
    <t>Szczęsna, Podole</t>
  </si>
  <si>
    <t>wiaty przystankowe 3 szt</t>
  </si>
  <si>
    <t>plac zabaw</t>
  </si>
  <si>
    <t>Punkt selektywnej zbiórki odpadów</t>
  </si>
  <si>
    <t>1 budynek 1 wiata na zbieranie odpadów</t>
  </si>
  <si>
    <t>ogrodzony teren , dozór strazy miejskiej</t>
  </si>
  <si>
    <t>Kobylin</t>
  </si>
  <si>
    <t>mur tradycyjny, wiata betonowy słupowy</t>
  </si>
  <si>
    <t>betonowy</t>
  </si>
  <si>
    <t>blachodachówka  wiata blacha</t>
  </si>
  <si>
    <t>siłownia zewnetrzna</t>
  </si>
  <si>
    <t>Kośmin BOISKO</t>
  </si>
  <si>
    <t>Mięsy</t>
  </si>
  <si>
    <t>Wiata przystankowa</t>
  </si>
  <si>
    <t>Bikówek</t>
  </si>
  <si>
    <t>wiaty przystankowe 2 szt</t>
  </si>
  <si>
    <t>Skurów</t>
  </si>
  <si>
    <t>Parkomaty Z3-O 2 szt</t>
  </si>
  <si>
    <t>Plac Wolności Grójec</t>
  </si>
  <si>
    <t>Odlew z Brązu Jabłka wraz z siedziskiem</t>
  </si>
  <si>
    <t>obiekt malej architektury</t>
  </si>
  <si>
    <t>Plac Wolnośći Grójec</t>
  </si>
  <si>
    <t>brąz</t>
  </si>
  <si>
    <t xml:space="preserve">wiata przystankowa </t>
  </si>
  <si>
    <t>wiata przystankowa 2 szt</t>
  </si>
  <si>
    <t>Szczęna</t>
  </si>
  <si>
    <t>wiata przystankowa</t>
  </si>
  <si>
    <t>Kępina</t>
  </si>
  <si>
    <t>plac zabaw i boisko</t>
  </si>
  <si>
    <t>RAZEM</t>
  </si>
  <si>
    <t>2. Publiczna Szkoła Podstawowa w Częstoniewie</t>
  </si>
  <si>
    <t>Budynek szkolny</t>
  </si>
  <si>
    <t>szkoła</t>
  </si>
  <si>
    <t>gaśnice, kraty, alarm</t>
  </si>
  <si>
    <t>Częstoniew Kolonia 60, 05-600 Grójec</t>
  </si>
  <si>
    <t>betonowe wylewane</t>
  </si>
  <si>
    <t>stropodach i żelbetowe płyty</t>
  </si>
  <si>
    <t>papa termozgrzewalna</t>
  </si>
  <si>
    <t>dostateczna</t>
  </si>
  <si>
    <t>Garaż</t>
  </si>
  <si>
    <t>ogrodzenie</t>
  </si>
  <si>
    <t>Parking</t>
  </si>
  <si>
    <t>Chodnik- dziedziniec z kostki</t>
  </si>
  <si>
    <t xml:space="preserve">3. Grójecki Ośrodek Sportu "Mazowsze" </t>
  </si>
  <si>
    <t>Pawilon administracyjno sportowo hotelowy</t>
  </si>
  <si>
    <t>gaśnice proszkowe,dozór nopcny pracowniczy,okna antywłamaniowe,</t>
  </si>
  <si>
    <t>Grójec ul. Laskowa 17</t>
  </si>
  <si>
    <t xml:space="preserve">cegła </t>
  </si>
  <si>
    <t>beton</t>
  </si>
  <si>
    <t>drewno/papa</t>
  </si>
  <si>
    <t>Garaże blaszane 6 boksów</t>
  </si>
  <si>
    <t>gaśnice proszkowe,dozór nopcny pracowniczy,urządzenia alarmowe</t>
  </si>
  <si>
    <t>cegła /blacha</t>
  </si>
  <si>
    <t>kasy biletowe</t>
  </si>
  <si>
    <t>magazyn zaplecza technicznego</t>
  </si>
  <si>
    <t>gaśnice proszkowe,dozór nopcny pracowniczy</t>
  </si>
  <si>
    <t>Kryta pływalnia Wodnik</t>
  </si>
  <si>
    <t>Kryta Pływalnia - część sportowa i część rehabilitacyjna</t>
  </si>
  <si>
    <t>1997/2016</t>
  </si>
  <si>
    <t>gaśnice proszkowe,dozór nopcny pracowniczy,hydranty,monitoring</t>
  </si>
  <si>
    <t>Grójec ul. Drogowców 12</t>
  </si>
  <si>
    <t>żelbeton</t>
  </si>
  <si>
    <t>stal/blachotrapez</t>
  </si>
  <si>
    <t>Hala Sportowa "Spartakus"</t>
  </si>
  <si>
    <t>Grójec ul. Sportowa 16</t>
  </si>
  <si>
    <t>cegła ceramiczna</t>
  </si>
  <si>
    <t>metal,drewno,papa</t>
  </si>
  <si>
    <t>Lodowisko sezonowe</t>
  </si>
  <si>
    <t>tak, sezon zimowy</t>
  </si>
  <si>
    <t>Boisko piłkarskie o sztucznej nawierzchni</t>
  </si>
  <si>
    <t>gaśnice proszkowe,dozór nopcny pracowniczymonitoring</t>
  </si>
  <si>
    <t>Grójec Laskowa 17</t>
  </si>
  <si>
    <t xml:space="preserve">Ogrodzenie </t>
  </si>
  <si>
    <t>Grójec  Drogowców 12</t>
  </si>
  <si>
    <t>podmórówka betonowa</t>
  </si>
  <si>
    <t>słupy metalowe i siatka</t>
  </si>
  <si>
    <t>4. Grójecki Ośrodek Kultury</t>
  </si>
  <si>
    <t>bardzo dobra</t>
  </si>
  <si>
    <t xml:space="preserve">5. Miejsko - Gminny Ośrodek Pomocy Społecznej </t>
  </si>
  <si>
    <t>budynek MGOPS rozbudowany</t>
  </si>
  <si>
    <t>biurowo-administracyjne, ognisko wychowawcze</t>
  </si>
  <si>
    <t>gaśnice 3 szt. proszkowe,hydranty 2 szt.,okna antywłamaniowe,system alarmowy przekazywany na Policję</t>
  </si>
  <si>
    <t>Grójec, ul. Niepodległości 6a</t>
  </si>
  <si>
    <t>żwirobeton, cegła, siporex,bloczki betonowe</t>
  </si>
  <si>
    <t>prefabrykaty</t>
  </si>
  <si>
    <t>TERIVA część.I strop DZ-3, kryty papą na lepik</t>
  </si>
  <si>
    <t>Razem</t>
  </si>
  <si>
    <t>6. Publiczna Szkoła Podstawowa Nr 3 im. ks. Piotra Skargi</t>
  </si>
  <si>
    <t>Budynek szkoły</t>
  </si>
  <si>
    <t>działalnośc oświatowa</t>
  </si>
  <si>
    <t>alarm przeciwwłamaniowy, agencja ochrony</t>
  </si>
  <si>
    <t>Grójec, ul. Armii Krajowej 34</t>
  </si>
  <si>
    <t>pokryty blachą</t>
  </si>
  <si>
    <t>remont dachu ( wymiana rynien) 2013 koszt 30000 zł; Remont instalacji elektrycznej 2012 koszt 7000 zł; remont konserwatorski więzby dachwej i pokrycia połaci dachowej oraz gzymsu okapowego budynku - (120 000 zł), modernizacja pracowni komputerowej (1360,13 zł)</t>
  </si>
  <si>
    <t>stan bardzo dobry</t>
  </si>
  <si>
    <t>stan dobry</t>
  </si>
  <si>
    <t>Plac zabaw "Radosna szkoła"</t>
  </si>
  <si>
    <t>Boisko wielofunkcyjne</t>
  </si>
  <si>
    <t xml:space="preserve"> KB </t>
  </si>
  <si>
    <t xml:space="preserve">7. Publiczna Szkoła Podstawowa Nr 2 im. Józefa Wybickiego </t>
  </si>
  <si>
    <t>szkoła podstawowa</t>
  </si>
  <si>
    <t>hydranty, gaśnice, monitoring szkoły-8 kamer na zewnątrz i 5 na zewnątrz budynkuszkoły</t>
  </si>
  <si>
    <t>Grójec 05-600, ul. Polna 17 a</t>
  </si>
  <si>
    <t>pustak poroterm, szkielet żelbetonowy</t>
  </si>
  <si>
    <t>betonowe, pokryte papą termozgrzewalną</t>
  </si>
  <si>
    <t>gaśnice proszkowe - 14 szt., hydranty - 6 szt., czujniki - 6 szt., alarm przeciwwłamaniowy, kraty na oknach - 20 szt.</t>
  </si>
  <si>
    <t>Grójec, ul. Polna 17</t>
  </si>
  <si>
    <t>pustaki stropowe</t>
  </si>
  <si>
    <t>blacha</t>
  </si>
  <si>
    <t>wymiana okien, remont dachu, remont świetlicy, remonty bieżące sal lekcyjnych, remont szatni, remont sali biologicznej, gabinetów pedagoga, psychologa, vicedyrektorów, pielęgniarki, korytarzy na dwóch kondygnacjach</t>
  </si>
  <si>
    <t>bardzo dobra (w 2013 roku remont)</t>
  </si>
  <si>
    <t>8. Publiczna Szkoła Podstawowa Nr 1 im. Gabriela Narutowicza</t>
  </si>
  <si>
    <t>budynek szkol. - stary</t>
  </si>
  <si>
    <t>gasnice, hydranty, alarm, kraty</t>
  </si>
  <si>
    <t>ul. Piłsudskiego 68, 05-600 Grójec</t>
  </si>
  <si>
    <t>papa, blacha</t>
  </si>
  <si>
    <t>budynek szkol. - nowy</t>
  </si>
  <si>
    <t>gaśnice, hydranty, alarm, kraty</t>
  </si>
  <si>
    <t>kompleks boisk sportowych</t>
  </si>
  <si>
    <t>boisko piłkarskie o pow. 1860 m2, boisko wielofunkcyjne o pow. 1500m2, budynek zaplecza sanitarno-szatniowego o pow. Użyt. 58,2 m2 i inne wyposażenie</t>
  </si>
  <si>
    <t>monitoring, gaśnice</t>
  </si>
  <si>
    <t>drewno, wełna mineralna</t>
  </si>
  <si>
    <t>9. Publiczna Szkoła Podstawowa Lesznowola</t>
  </si>
  <si>
    <t xml:space="preserve">Publiczna Szkoła Podstawowa </t>
  </si>
  <si>
    <t>do celów dydaktyczno-wychowawczych</t>
  </si>
  <si>
    <t>SYSTEM ALARMOWY SOLID SECURITY, PIORUNOCHRON, GASNICE</t>
  </si>
  <si>
    <t>Szkolna 1, 05-600 Grójec Lesznowola</t>
  </si>
  <si>
    <t>CEGŁA/ŻELBETON</t>
  </si>
  <si>
    <t>DREWNIANE</t>
  </si>
  <si>
    <t>BLACHA</t>
  </si>
  <si>
    <t>DOBRY</t>
  </si>
  <si>
    <t>DOBRA</t>
  </si>
  <si>
    <t xml:space="preserve">DOBRA                                                                                                                                                                 </t>
  </si>
  <si>
    <t>BARDZO DOBRA</t>
  </si>
  <si>
    <t>10. Publiczna Szkoła Podstawowa w Bikówku</t>
  </si>
  <si>
    <t>działalność oświatowa</t>
  </si>
  <si>
    <t>system alarmowy, gaśnice proszkowe - 2 szt.</t>
  </si>
  <si>
    <t>Bikówek 21, 05-600 Grójec</t>
  </si>
  <si>
    <t>cegła pełna, cegła dziurawka, siporeks</t>
  </si>
  <si>
    <t>prefabrykowane z drobnych elementów</t>
  </si>
  <si>
    <t>drewniany dwuspadowy kryty blachą</t>
  </si>
  <si>
    <t>2015 - remont sztni oddziałów przedszkolnych - 5.196,72 zł, 
2015 - modernizacja instalacji elektrycznej - 5.916,92 zł,
2016 - remonta Sali oddziału przedszkolnego - 2.636,94 zł, 2016 - remont łazienek - 97708,62 zł, 2017 - montaż nasad kominowych z ocynku - 3912 zł</t>
  </si>
  <si>
    <t>Sala gimnastyczna</t>
  </si>
  <si>
    <t>działalność sportowo-oświatowa</t>
  </si>
  <si>
    <t>system alarmowy, gaśnice proszkowe - 3 szt., hydranty - 2 szt.</t>
  </si>
  <si>
    <t>konstrukcja ryglowa żelbetowa</t>
  </si>
  <si>
    <t>słupy i legary dachowe żelbetowe</t>
  </si>
  <si>
    <t>wykonany z płytek korytkowych żelbetowych, krytych papą termozgrzewalną</t>
  </si>
  <si>
    <t>11. Publiczne Przedszkole Nr 4</t>
  </si>
  <si>
    <t>Budynek Przedszkola</t>
  </si>
  <si>
    <t>przedszkole</t>
  </si>
  <si>
    <t>gaśnice -8, hydranty – 3, alarm, kraty w dwóch pomieszczeniach biurowych i piwnicach</t>
  </si>
  <si>
    <t>typ ciechanowski</t>
  </si>
  <si>
    <t>j.o.</t>
  </si>
  <si>
    <t>drewniana-papa</t>
  </si>
  <si>
    <t>lokal wznajety  II siedziba</t>
  </si>
  <si>
    <t xml:space="preserve">tak </t>
  </si>
  <si>
    <t>gasnice  4, hydrant, alarm</t>
  </si>
  <si>
    <t>05 600 Grojec, ul. Szpitalna 12</t>
  </si>
  <si>
    <t>murowany</t>
  </si>
  <si>
    <t>prefabrykowane elementy drobnowymiarowe</t>
  </si>
  <si>
    <t>blachodachowka</t>
  </si>
  <si>
    <t>13. Publiczne Przedszkole Nr 2</t>
  </si>
  <si>
    <t>Przedszkole  Publiczne</t>
  </si>
  <si>
    <t>Dzieci  w wieku przedszkolnym</t>
  </si>
  <si>
    <t>2012-2013</t>
  </si>
  <si>
    <t>alarm, czujki antywłamaniowe, monitoring, gaśnice</t>
  </si>
  <si>
    <t>Grójec ul. E. Orzeszkowej 54</t>
  </si>
  <si>
    <t>cegla wapienno- piaskowa,beton, docieplenie, tynk sylikatowy</t>
  </si>
  <si>
    <t>żelbetonowe</t>
  </si>
  <si>
    <t>konstrukcja stalowa  pokryty dachówką ceramiczną</t>
  </si>
  <si>
    <t xml:space="preserve">                       -</t>
  </si>
  <si>
    <t xml:space="preserve">  bardzo  dobry </t>
  </si>
  <si>
    <t>barzo dobry</t>
  </si>
  <si>
    <t xml:space="preserve"> bardzo dobry</t>
  </si>
  <si>
    <t xml:space="preserve">bardzo dobry </t>
  </si>
  <si>
    <t>14. Miejsko - Gminna Biblioteka Publiczna</t>
  </si>
  <si>
    <t>Gminny Budynek Administracyjny</t>
  </si>
  <si>
    <t>Miejsko-Gminna Biblioteka Publiczna w Grójcu</t>
  </si>
  <si>
    <t>system alarmowy, gaśnice, hydrant, monitoring</t>
  </si>
  <si>
    <t>05-600 Grójec Al.. Niepodległosci 20</t>
  </si>
  <si>
    <t>ceglane</t>
  </si>
  <si>
    <t>nad piwnicą odcinkowe, nad parterem i poddaszem kleina</t>
  </si>
  <si>
    <t>konstrukcja stalowa, pokrycie blacha trapezowa</t>
  </si>
  <si>
    <t>2012 r. remont elewacji, wymiana tynków wewnętrznych, wymiana stolarki okiennej, wymiana instalacji wewnętrznych, wykonanie przebić w ścianach nośnych i wyburzeń, wykonanie posadzek, wymiana rynien, rur spustowych oraz obróbek blacharskich, naprawa schodów zewnętrznych, wykonanie podjazdu dla niepełnosprawnych, likwidacja pleśni. Nakłady poniesione na remont – 1.453.631,05</t>
  </si>
  <si>
    <t>15. Zakład Gospodarki Komunalnej</t>
  </si>
  <si>
    <t>bud.mieszkalny</t>
  </si>
  <si>
    <t>mieszkalny</t>
  </si>
  <si>
    <t>Goscienczyce 17</t>
  </si>
  <si>
    <t xml:space="preserve"> po 1990</t>
  </si>
  <si>
    <t>Czestoniew Kolonia</t>
  </si>
  <si>
    <t>gazobeton+cegła</t>
  </si>
  <si>
    <t>płyty WPS</t>
  </si>
  <si>
    <t>żelbeton, blacha stalowa fałdowana</t>
  </si>
  <si>
    <t xml:space="preserve"> do 1918</t>
  </si>
  <si>
    <t>Poświętne 3 A</t>
  </si>
  <si>
    <t>Armii Krajowej 10</t>
  </si>
  <si>
    <t>murowane</t>
  </si>
  <si>
    <t>drewniany</t>
  </si>
  <si>
    <t>drewniany kryt.papa</t>
  </si>
  <si>
    <t>A.Krajowej 10 a i b</t>
  </si>
  <si>
    <t>drewniany,papa</t>
  </si>
  <si>
    <t>Mogielnicka 8 ( front )</t>
  </si>
  <si>
    <t>drewniany, blacha i papa</t>
  </si>
  <si>
    <t>1919-1944</t>
  </si>
  <si>
    <t>P.Skargi 5</t>
  </si>
  <si>
    <t>bud wielorodzinny</t>
  </si>
  <si>
    <t>mieszkalno-użytkowy</t>
  </si>
  <si>
    <t>J.Pilsudskiego 38</t>
  </si>
  <si>
    <t xml:space="preserve">ceglane </t>
  </si>
  <si>
    <t>A.Krajowej 6</t>
  </si>
  <si>
    <t>Mogielnicka 8 ( oficyna )</t>
  </si>
  <si>
    <t>A.Krajowej 6a</t>
  </si>
  <si>
    <t>Lewiczyńska 20</t>
  </si>
  <si>
    <t>drewniane,papa</t>
  </si>
  <si>
    <t>A.Krajowej 6b</t>
  </si>
  <si>
    <t>A.Krajowej 4</t>
  </si>
  <si>
    <t>bud. wielorodzinny</t>
  </si>
  <si>
    <t>J.Pilsudskiego 45</t>
  </si>
  <si>
    <t>J.Pilsudskiego 18</t>
  </si>
  <si>
    <t>uzytkowy</t>
  </si>
  <si>
    <t>Niepodleglości 12b</t>
  </si>
  <si>
    <t>Niepodleglości 12</t>
  </si>
  <si>
    <t>P.Skargi 1a</t>
  </si>
  <si>
    <t>P.Skargi 9</t>
  </si>
  <si>
    <t>Szpitalna 6</t>
  </si>
  <si>
    <t>Starostokowa 1</t>
  </si>
  <si>
    <t>Pl.Wolności 5</t>
  </si>
  <si>
    <t>A.Krajowej 13 i 13a</t>
  </si>
  <si>
    <t>A.Krajowej 22 i A.Krajowej 22A</t>
  </si>
  <si>
    <t>Pl. Wolności 4</t>
  </si>
  <si>
    <t>drewniany, papa i blacha trapezowa</t>
  </si>
  <si>
    <t>Mszczonowska 23c</t>
  </si>
  <si>
    <t>Mszczonowska 23A</t>
  </si>
  <si>
    <t>J.Pilsudskiego 78</t>
  </si>
  <si>
    <t>bud. mieszkalny</t>
  </si>
  <si>
    <t>użytkowy</t>
  </si>
  <si>
    <t>1961-1970</t>
  </si>
  <si>
    <t>Kościelna 11</t>
  </si>
  <si>
    <t>Wybickiego 5</t>
  </si>
  <si>
    <t>suporex</t>
  </si>
  <si>
    <t>żelbet.</t>
  </si>
  <si>
    <t>stropodach, blacha trapez</t>
  </si>
  <si>
    <t>pałac mieszkalny</t>
  </si>
  <si>
    <t>Skurów 40</t>
  </si>
  <si>
    <t>Niepodleglłości 9a</t>
  </si>
  <si>
    <t>mieszkalno-uzytkowy</t>
  </si>
  <si>
    <t>A.Krajowej 32</t>
  </si>
  <si>
    <t>A.Krajowej 2</t>
  </si>
  <si>
    <t>Wola Worowska 76 i 76a</t>
  </si>
  <si>
    <t>Przedstacyjna 2a</t>
  </si>
  <si>
    <t>muraowany</t>
  </si>
  <si>
    <t>drewniany kryty papa</t>
  </si>
  <si>
    <t>Gluchów ul. Parkingowa 6</t>
  </si>
  <si>
    <t>drewniany na murowanej podmurówce</t>
  </si>
  <si>
    <t>lokale mieszkalne</t>
  </si>
  <si>
    <t>mieszkalne</t>
  </si>
  <si>
    <t>Pilsudskiego 19</t>
  </si>
  <si>
    <t>kon.drewniana,kryty blachą</t>
  </si>
  <si>
    <t>Jana Pawla II 44</t>
  </si>
  <si>
    <t>Czworaki</t>
  </si>
  <si>
    <t>Gluchow , ul. Okrężna 5 i 144</t>
  </si>
  <si>
    <t>Pałac</t>
  </si>
  <si>
    <t>Pabierowice 39</t>
  </si>
  <si>
    <t>Budynek o.z. Lecznowola</t>
  </si>
  <si>
    <t>mieszkalno-usługowy</t>
  </si>
  <si>
    <t>Lesznowola ul. Grójecka 6</t>
  </si>
  <si>
    <t>Budynek gospodarczy</t>
  </si>
  <si>
    <t>Budynek mieszkalny - dom nauczyciela Gimnazjum</t>
  </si>
  <si>
    <t>budynek mieszkalny</t>
  </si>
  <si>
    <t>Kobylin 37b</t>
  </si>
  <si>
    <t>Dom Nauczyciela</t>
  </si>
  <si>
    <t>Lesznowola, ul. Krótka 2</t>
  </si>
  <si>
    <t>Budynek mieszkalny</t>
  </si>
  <si>
    <t>Wola Worowska 20A</t>
  </si>
  <si>
    <t>VII 2007</t>
  </si>
  <si>
    <t>Mszczonowska 23</t>
  </si>
  <si>
    <t>żelbetowy</t>
  </si>
  <si>
    <t>Mirowice, ul. Parkowa 2</t>
  </si>
  <si>
    <t xml:space="preserve">drewno </t>
  </si>
  <si>
    <t>budynek gospodarczy (2 szt.)</t>
  </si>
  <si>
    <t>Niepodległości 9</t>
  </si>
  <si>
    <t>budynek użytkowy</t>
  </si>
  <si>
    <t>Jatkowa 2 a</t>
  </si>
  <si>
    <t>Częstoniew Kolonia 59B</t>
  </si>
  <si>
    <t>żelbetonowy</t>
  </si>
  <si>
    <t>drewniany-blachodachówka</t>
  </si>
  <si>
    <t>Armii Krajowej 30</t>
  </si>
  <si>
    <t>Piłsudskiego 35</t>
  </si>
  <si>
    <t>drewniany kryty papą</t>
  </si>
  <si>
    <t>Piłsudskiego 37</t>
  </si>
  <si>
    <t xml:space="preserve">drewniany </t>
  </si>
  <si>
    <t>Częstoniew Kolonia 59C</t>
  </si>
  <si>
    <t>beton.komdociep.sterop</t>
  </si>
  <si>
    <t>płyta kanał ,żelbeton</t>
  </si>
  <si>
    <t>blachodachówka,drewniana konstru.</t>
  </si>
  <si>
    <t>Mszczonowska 17</t>
  </si>
  <si>
    <t>pawilony usługowe</t>
  </si>
  <si>
    <t>usługowe, zespól kiosków handlowych</t>
  </si>
  <si>
    <t>pokrycie membraną dachową</t>
  </si>
  <si>
    <t>SUMA:</t>
  </si>
  <si>
    <t>Tabela nr 3 - Wykaz sprzętu elektronicznego w Gminie Grójec</t>
  </si>
  <si>
    <t>Wykaz sprzętu elektronicznego stacjonarnego</t>
  </si>
  <si>
    <t xml:space="preserve">Nazwa  </t>
  </si>
  <si>
    <t>Rok produkcji</t>
  </si>
  <si>
    <t>Wartość księgowa brutto</t>
  </si>
  <si>
    <t>UPS PowerWalker VFI 3000RM LCD</t>
  </si>
  <si>
    <t>Switch TP-LINK TL-SG3424</t>
  </si>
  <si>
    <t>Monitory LED iiyama GE2488HS-B1 7 szt</t>
  </si>
  <si>
    <t>Komputer Dell 3847 i3-4150 4GB 500GB GT705 W8.1</t>
  </si>
  <si>
    <t>Kopiarka cyfrowa Kyocera Mita KM-2050</t>
  </si>
  <si>
    <t>HP LaserJet Pro M225dn</t>
  </si>
  <si>
    <t>Drukarki laserowe HP LaserJet Pro M201dw 3 szt</t>
  </si>
  <si>
    <t>Urządzenie wielofunkcyjne Kyocera ECOSYS M2035dn</t>
  </si>
  <si>
    <t>Switche TP-LINK TL-SSG3424 2 szt</t>
  </si>
  <si>
    <t>Skaner Epson Perfection V37 2 szt</t>
  </si>
  <si>
    <t>Drukarka laserowa HP LaserJet Pro 400 M401d</t>
  </si>
  <si>
    <t>Skaner Plustek PLUS PL1530 ADF</t>
  </si>
  <si>
    <t>Komputer stacjonarny Dell Vostro 3900 i3-4170/8GB/120+500/DVD-RW/Win10PX</t>
  </si>
  <si>
    <t>Drukarka HP Officejet PRO X451dw</t>
  </si>
  <si>
    <t>Drukarka HP Kyocera</t>
  </si>
  <si>
    <t>Monitor iiyama 7szt</t>
  </si>
  <si>
    <t>Komputer + drukarka hp laserjet 400</t>
  </si>
  <si>
    <t>Drukarki HP LaserJet 3015 2 szt.</t>
  </si>
  <si>
    <t>Komputery Lenovo 6szt</t>
  </si>
  <si>
    <t>Centrala telefoniczna</t>
  </si>
  <si>
    <t>Komputer 2szt + drukarka Epson</t>
  </si>
  <si>
    <t xml:space="preserve">Monitor DELL </t>
  </si>
  <si>
    <t>Router</t>
  </si>
  <si>
    <t>UPS EVER ECO PRO 700 VR</t>
  </si>
  <si>
    <t>Monitory DELL i BENQ</t>
  </si>
  <si>
    <t>Modem HUAWEI LTE</t>
  </si>
  <si>
    <t xml:space="preserve">Tablet </t>
  </si>
  <si>
    <t>Radiotelefon OSP</t>
  </si>
  <si>
    <t>Serwer DELL POWEREDGE R530</t>
  </si>
  <si>
    <t>FORTIGATE -80E wraz z FORTICLOUD ANALISIS</t>
  </si>
  <si>
    <t>Monitor</t>
  </si>
  <si>
    <t>Kserokopiarka BIZHUB C284</t>
  </si>
  <si>
    <t>Switchy</t>
  </si>
  <si>
    <t>Komputery 2 szt</t>
  </si>
  <si>
    <t xml:space="preserve">Monitor LED 24"-26,9" Eizo EVO2450-BK czarny </t>
  </si>
  <si>
    <t>PA03670-B551, Skaner Fujitsu fi-7260</t>
  </si>
  <si>
    <t>Monitor LED 24"-26,9" iiyama XU2493HS czarny</t>
  </si>
  <si>
    <t>Monitor LED 24"-26,9" ASUS VP249H czarny</t>
  </si>
  <si>
    <t>Zasilacz awaryjny (UPS) Power Walker LINE-INTERACTIVE 2200VA 2X Schuko + 2X IEC USB LCD</t>
  </si>
  <si>
    <t xml:space="preserve">Synology RS818+ SN:1890QBN116700 </t>
  </si>
  <si>
    <t>WD Red 4TB [ 3,5" | 4TB | SATA600 | IntelliPower | 64MB cache | 24x7 ] SN: WCC7K6VD6N78| WCC7K6VD6AUK| WCC7K4DPE47K WCC7K3KNAYUR2</t>
  </si>
  <si>
    <t>Desktop x-kom Home &amp; Office 200 i5-8400/8GB/240/W10PX</t>
  </si>
  <si>
    <t>Avtek Business Electric 300P</t>
  </si>
  <si>
    <t>Epson EB-U42</t>
  </si>
  <si>
    <t>Desktop Dell Vostro 3670 i3-8100/4GB/240+1000/10Pro</t>
  </si>
  <si>
    <t>Tablica interaktywna</t>
  </si>
  <si>
    <t>ups</t>
  </si>
  <si>
    <t xml:space="preserve">Monitor </t>
  </si>
  <si>
    <t>komputer G3260</t>
  </si>
  <si>
    <t>Komputer Lenovo</t>
  </si>
  <si>
    <t>Monitor do komputera Samsung</t>
  </si>
  <si>
    <t>Telewizor Panasonik-32E5510E</t>
  </si>
  <si>
    <t>Telewizor Panasonik-32ES510E</t>
  </si>
  <si>
    <t>Aparat tel DSGS160</t>
  </si>
  <si>
    <t>Komputer Dell V3252spf</t>
  </si>
  <si>
    <t>Urządzenie wielofunkcyjne</t>
  </si>
  <si>
    <t>Komputer DELL</t>
  </si>
  <si>
    <t>3. Grójecki Ośrodek Sportu "Mazowsze"</t>
  </si>
  <si>
    <t>Kasa fiskalna Drogowców 12</t>
  </si>
  <si>
    <t>Drukarka laserowa Laskowa 17</t>
  </si>
  <si>
    <t>Komputer Dell Optiplex 780 Laskowa 17</t>
  </si>
  <si>
    <t>Komputer Dell Desktop Laskowa 17</t>
  </si>
  <si>
    <t>Drukarka HP Color Laskowa 17</t>
  </si>
  <si>
    <t>Kasa fiskalna Sportowa 16</t>
  </si>
  <si>
    <t>Drukarka laserowa Drogowców 12</t>
  </si>
  <si>
    <t>Komputer Lenovo Drogowców 12</t>
  </si>
  <si>
    <t>Czytnik czasu pobytu i czas stop Drogowców 12</t>
  </si>
  <si>
    <t>Komputer HP 8200 CORE i5 Sportowa 16</t>
  </si>
  <si>
    <t>Monitor Philips 23 (Laskowa 17)</t>
  </si>
  <si>
    <t>Monitor AOC 21' (Sportowa 16)</t>
  </si>
  <si>
    <t>Monitor AOC 21' (Laskowa 17)</t>
  </si>
  <si>
    <t>Kino domowe</t>
  </si>
  <si>
    <t>Serwer główny</t>
  </si>
  <si>
    <t>Komputer Dell</t>
  </si>
  <si>
    <t>Drukarka</t>
  </si>
  <si>
    <t>UPS 2 szt.</t>
  </si>
  <si>
    <t>Nagłośnienie</t>
  </si>
  <si>
    <t>Serwer Dell</t>
  </si>
  <si>
    <t>Draytek Acces</t>
  </si>
  <si>
    <t>Biletomat Kino</t>
  </si>
  <si>
    <t>Monitor Dell S2319H</t>
  </si>
  <si>
    <t>Zyxel przełącznik</t>
  </si>
  <si>
    <t>Drukarka 3D</t>
  </si>
  <si>
    <t>Przedłużacz</t>
  </si>
  <si>
    <t>Drukarka HP</t>
  </si>
  <si>
    <t>Szafy sieciowe</t>
  </si>
  <si>
    <t>Zestaw komputerowy</t>
  </si>
  <si>
    <t>Koputer Dell</t>
  </si>
  <si>
    <t>Monitor Dell</t>
  </si>
  <si>
    <t>5. Miejsko - Gminny Ośrodek Pomocy Społecznej</t>
  </si>
  <si>
    <t>Komputer AMD ATHLON  x 4 840 win10 - 2 szt</t>
  </si>
  <si>
    <t>Zestaw komputerowy AMD APU A4-7300 ,monitor 19" - 3 szt</t>
  </si>
  <si>
    <t>Drukarka HP LJ PRO M201 dw CF 456A - 2 szt</t>
  </si>
  <si>
    <t xml:space="preserve">Urządzenie wielofunkcyjne - Brother MFC-9340CDW </t>
  </si>
  <si>
    <t>Kserokopiarka NASHUATEC MP2501SP</t>
  </si>
  <si>
    <t>Drukarka HP LJ PRO M201dw CF456A</t>
  </si>
  <si>
    <t>Urządzenie HP LJ M227FDW MFP</t>
  </si>
  <si>
    <t>Zestaw komputerowy AMD x4 860k win10+ monitor 22'</t>
  </si>
  <si>
    <t>Monitor 22' LED BENQ GW227OH</t>
  </si>
  <si>
    <t>Monitor 19</t>
  </si>
  <si>
    <t>Zestaw komputerowy AMD A4 7300 WIN10(2szt.)+monitor 20' BWNQ GL 2070-1 szt.</t>
  </si>
  <si>
    <t>Monitor 20' BENQ</t>
  </si>
  <si>
    <t>Centrala telefoniczna LIBRA</t>
  </si>
  <si>
    <t>Drukarka Samsung</t>
  </si>
  <si>
    <t>Zestaw komputerowy AMD ATHLON A6 6400k + monitor 18,5</t>
  </si>
  <si>
    <t>Kserokopiarka RIKOH MP2501SP</t>
  </si>
  <si>
    <t>Komputer ALL IN ONE ASUS V221IDUK</t>
  </si>
  <si>
    <t>Drukarka 2 szt.</t>
  </si>
  <si>
    <t>Drukarka  3 szt.</t>
  </si>
  <si>
    <t>6. Zespół Administracyjny Placówek Oświatowych</t>
  </si>
  <si>
    <t>Monitor do komputera LG 22" MP47D-P</t>
  </si>
  <si>
    <t>Monitor do komputera Philips 24" 246V5IHAB/00</t>
  </si>
  <si>
    <t>Komputer Desktop Dell Vostro 3900MT i5-4460</t>
  </si>
  <si>
    <t>Monitor Philips24" 246V5LHAB/00</t>
  </si>
  <si>
    <t>Drukarka HP Laser Jet Pro 200 M225FDN MFP</t>
  </si>
  <si>
    <t>Drukarka HP Laser Jet Pro 400 M402DN</t>
  </si>
  <si>
    <t>Komputer Desktop Dell Vostro V3250SFF i5-6400</t>
  </si>
  <si>
    <t>Drukarka HP Laser Jet Pro 400 M426DN MFP</t>
  </si>
  <si>
    <t>Monitor do komputera Philips 27" 273V7QDAB IPS DVI</t>
  </si>
  <si>
    <t>Monitor do komputera Philips 23,8" 240V7QDAB IPS DVI</t>
  </si>
  <si>
    <t>UPS Ever EasyLine 650AVR  (3 szt.*313,65)</t>
  </si>
  <si>
    <t>Drukarka HP Laser Jet Pro 400 M426FDN MFP</t>
  </si>
  <si>
    <t>Monitor Philips 23,8" 243V7QDAB/00</t>
  </si>
  <si>
    <t>Serwer Actina Solar E100 S7 E3-1230v6 16GB</t>
  </si>
  <si>
    <t>7. Publiczna Szkoła Podstawowa Nr 3 im. ks. Piotra Skargi</t>
  </si>
  <si>
    <t>zestaw interaktywny (3 szt)</t>
  </si>
  <si>
    <t xml:space="preserve">telewizor LG </t>
  </si>
  <si>
    <t>kserokopiarka kolorowa</t>
  </si>
  <si>
    <t>zestaw interaktywny 1szt</t>
  </si>
  <si>
    <t>zestaw interaktywny MAC</t>
  </si>
  <si>
    <t>8. Publiczna Szkoła Podstawowa Nr 2 im. Józefa Wybickiego</t>
  </si>
  <si>
    <t>kopiarka laserowa</t>
  </si>
  <si>
    <t xml:space="preserve">zestaw komputerowy </t>
  </si>
  <si>
    <t>telewizor LG - szt. 3</t>
  </si>
  <si>
    <t>komputery stacjonarne (nowa pracownia)</t>
  </si>
  <si>
    <t>modernizacja pracowni informatycznej</t>
  </si>
  <si>
    <t>kserokopiarka Konica Minolta bizhub 220</t>
  </si>
  <si>
    <t>kserokopiarka Konica Minolta bizhub 280</t>
  </si>
  <si>
    <t>telewizory szt. 2</t>
  </si>
  <si>
    <t>kserokopiarka</t>
  </si>
  <si>
    <t>9. Publiczna Szkoła Podstawowa Nr 1 im. Gabriela Narutowicza</t>
  </si>
  <si>
    <t>komputery MSI Wind Top AE  - 7 szt.</t>
  </si>
  <si>
    <t>komputer ADAX ALFA</t>
  </si>
  <si>
    <t>Kserokpiarka BIZHUB C 320</t>
  </si>
  <si>
    <t>kopiarka cyfrowa pełnoekranowa  BIZHUP 280</t>
  </si>
  <si>
    <t>kserokopiarka Konica Minolta BIZHUB</t>
  </si>
  <si>
    <t>Monitor Philips Led 21,5"</t>
  </si>
  <si>
    <t>Urządzenie wielofunkcyjne HP Desk Jet</t>
  </si>
  <si>
    <t>Kserokopiarka cyfrowa</t>
  </si>
  <si>
    <t>kopiarka cyfrowa BIZHUB C3350</t>
  </si>
  <si>
    <t>Tablica interaktywna - 4 szt.</t>
  </si>
  <si>
    <t>Komputer Dell 7010 - 15 szt.</t>
  </si>
  <si>
    <t>Monitor Philips 21,5"</t>
  </si>
  <si>
    <t xml:space="preserve">Komputer Dell 7010 </t>
  </si>
  <si>
    <t>Komputer Dell 7010</t>
  </si>
  <si>
    <t>Komputer HP - 2 szt.</t>
  </si>
  <si>
    <t>Komputer Dell 7010 - 7 szt.</t>
  </si>
  <si>
    <t>Monitor Dell - 7 szt.</t>
  </si>
  <si>
    <t>Kserokopiarka cyfrowa MinoltaBizhub</t>
  </si>
  <si>
    <t>Komputer Dell 7010 - 20 szt.</t>
  </si>
  <si>
    <t>Monitor Dell P2414-20 szt.</t>
  </si>
  <si>
    <t>Komputer Dell 7010 - 3 szt.</t>
  </si>
  <si>
    <t>Monitor Dell P2414-3 szt.</t>
  </si>
  <si>
    <t>Urządzenie wielofunkcyjne Epson</t>
  </si>
  <si>
    <t>Urządzenie wielofunkcyjne HP Deskjet</t>
  </si>
  <si>
    <t>urządzenie wielofunkcyjne Epson L310</t>
  </si>
  <si>
    <t>Monitor Dell P2414-2 szt.</t>
  </si>
  <si>
    <t>Komputer Dell 7010 - 11 szt.</t>
  </si>
  <si>
    <t>10. Publiczna Szkoła Podstawowa Lesznowola</t>
  </si>
  <si>
    <t>Komputer G3260/W7</t>
  </si>
  <si>
    <t>Komputer ATX400/Win 10 ( 2 sztuki)</t>
  </si>
  <si>
    <t>KSEROKOPIARKA CYFROWA</t>
  </si>
  <si>
    <t xml:space="preserve">Zestaw komputerowy ( komputer, monitor,) </t>
  </si>
  <si>
    <t>Komputer HP 2 sztuki</t>
  </si>
  <si>
    <t>Monitor komputerowy</t>
  </si>
  <si>
    <t>Drukarka HP 2135</t>
  </si>
  <si>
    <t>Kserokopiarka Konica Minolta</t>
  </si>
  <si>
    <t>Drukarka HP 3635</t>
  </si>
  <si>
    <t>11. Publiczna Szkoła Podstawowa w Bikówku</t>
  </si>
  <si>
    <t>Monitor LCD-LG-560</t>
  </si>
  <si>
    <t>Epson L386</t>
  </si>
  <si>
    <t>12. Publiczne Przedszkole Nr 4</t>
  </si>
  <si>
    <t>telewizor LG</t>
  </si>
  <si>
    <t xml:space="preserve">urządzenie wielofunkyjne HP DESKJET </t>
  </si>
  <si>
    <t>urządzenie wielofunkyjne CANON PIXMA G2 400</t>
  </si>
  <si>
    <t>13. Publiczne Przedszkole nr 2</t>
  </si>
  <si>
    <t>drukarka OKI  ( 1 szt)</t>
  </si>
  <si>
    <t>14. Publiczne Przedszkole nr 1</t>
  </si>
  <si>
    <t xml:space="preserve">dywan interaktywny </t>
  </si>
  <si>
    <t>dywan interakywny</t>
  </si>
  <si>
    <t>komputer z oprogramowaniem-logopedyczny</t>
  </si>
  <si>
    <t>15. Straż Miejska</t>
  </si>
  <si>
    <t>Monitor ASUS</t>
  </si>
  <si>
    <t>Liczarka do bilonu</t>
  </si>
  <si>
    <t>Urządzenie wielofunk. Drukarka Brother</t>
  </si>
  <si>
    <t xml:space="preserve">Drukarka Brother </t>
  </si>
  <si>
    <t>TV PHILIPS Led</t>
  </si>
  <si>
    <t>Drukarka Brother  DCP-B7</t>
  </si>
  <si>
    <t>16. Miejsko - Gminna Bibioteka Publiczna</t>
  </si>
  <si>
    <t>Komputery - zestawy (Lenovo) Ideacentre 300</t>
  </si>
  <si>
    <t>HP LaserJet Pro M402 - biblioteka dla dzieci</t>
  </si>
  <si>
    <t>Komputer S510 - czytelnia</t>
  </si>
  <si>
    <t>UPS ABC Back- UPS 1400VA, 230V</t>
  </si>
  <si>
    <t>Urządzenie FortiGate-50E UTM</t>
  </si>
  <si>
    <t>Desktop x-kom Tesla GP-300 G400/8GB/1TB/WX</t>
  </si>
  <si>
    <t>17. Zakład Gospodarki Komunalnej</t>
  </si>
  <si>
    <t>Serwer DELL 520ES-2420</t>
  </si>
  <si>
    <t xml:space="preserve">Wykaz sprzętu elektronicznego przenośnego </t>
  </si>
  <si>
    <t>Suma ubezpieczenia</t>
  </si>
  <si>
    <t>Tester okablowania LCD MT-8108 NI022</t>
  </si>
  <si>
    <t>Notebook/Laptop 15,6" Toshiba R50-B-11C i3</t>
  </si>
  <si>
    <t>Dell Inspiron 5749 i5-5200U/8GB/240+1000/Win8P</t>
  </si>
  <si>
    <t>Dell inspiron</t>
  </si>
  <si>
    <t>Dell Inspiron</t>
  </si>
  <si>
    <t xml:space="preserve">Drukarka Etykiet BROTHER </t>
  </si>
  <si>
    <t>Laptop Dell Latitude 5490 i5-8250U/8GB/256/10Pro FHD FPR</t>
  </si>
  <si>
    <t>Notebook/Laptop 15,6" Dell Vostro 5568 i3-6006U/8GB/240+500/10Pro</t>
  </si>
  <si>
    <t>Notebook/Laptop 15,6" Lenovo ThinkPad E580 i7-8550U/16GB/256/Win10P RX550</t>
  </si>
  <si>
    <t>Tablet SAMSUNG Galaxy Tab AT585 LTE czarny</t>
  </si>
  <si>
    <t>Kolumny QSC</t>
  </si>
  <si>
    <t>Notebook Lenovo G 510</t>
  </si>
  <si>
    <t>Notebook HP 250</t>
  </si>
  <si>
    <t>dyktafon</t>
  </si>
  <si>
    <t>radiomagnetofon Philips</t>
  </si>
  <si>
    <t>Lenovo Notebook</t>
  </si>
  <si>
    <t>Notebook HP 15</t>
  </si>
  <si>
    <t>Laptop DELL E5420i3-2330M (BJ3K5S1)</t>
  </si>
  <si>
    <t>Laptop DELL E5420i3-2330M (1V355S1)</t>
  </si>
  <si>
    <t>Laptop DELL E5420i5-2520M (63JS5S1)</t>
  </si>
  <si>
    <t>Laptop DELL E5420i3-2330M (GV8m4s1)</t>
  </si>
  <si>
    <t>Monitor Prauethean Activ Parel full HD</t>
  </si>
  <si>
    <t>Aparat fotograficzny NIKON</t>
  </si>
  <si>
    <t>Tablet 10 Samsung Galaxy Laskowa 17</t>
  </si>
  <si>
    <t>Projektor Optima</t>
  </si>
  <si>
    <t>Blacmagic Video</t>
  </si>
  <si>
    <t>Konsola do gier</t>
  </si>
  <si>
    <t xml:space="preserve">Sprzęt sceniczno-nagłośnieniowy-mikrofony bezprzewodowe </t>
  </si>
  <si>
    <t>Sprzęt sceniczno-nagłośnieniowy 3 sztuki</t>
  </si>
  <si>
    <t>Laptop Dell 2 sztuki</t>
  </si>
  <si>
    <t>Mikrofon zestaw 3</t>
  </si>
  <si>
    <t>Laptop Dell Vostro</t>
  </si>
  <si>
    <t>Projektor BenQ TH</t>
  </si>
  <si>
    <t>Konsola Nintendo</t>
  </si>
  <si>
    <t>Dysk zewnętrzny</t>
  </si>
  <si>
    <t>Shure GLXD 24E/SM58</t>
  </si>
  <si>
    <t>Dyski 2 szt.</t>
  </si>
  <si>
    <t>Notebook Lenovo 6 szt.</t>
  </si>
  <si>
    <t>Notebook  4 szt.</t>
  </si>
  <si>
    <t xml:space="preserve">Notebook Dell Insprion 5567 i5-7200 </t>
  </si>
  <si>
    <t>Notebook Dell Vostro 2568 16" 2 szt</t>
  </si>
  <si>
    <t>laptop lenovo</t>
  </si>
  <si>
    <t>tablet 3 szt</t>
  </si>
  <si>
    <t>radioodtwarzacz philips az330T</t>
  </si>
  <si>
    <t>wieża philips BTM 1360/12</t>
  </si>
  <si>
    <t>notebook ACER ES 15</t>
  </si>
  <si>
    <t>notebook HP 250 G4</t>
  </si>
  <si>
    <t>zestaw nagłaśniający DBS-11</t>
  </si>
  <si>
    <t>notebook DELL 5558-5864 INTEL</t>
  </si>
  <si>
    <t>laptop DELL Inspiron 15</t>
  </si>
  <si>
    <t>wieża ferguson CD250BT</t>
  </si>
  <si>
    <t>projektor EPSON</t>
  </si>
  <si>
    <t xml:space="preserve">rzutnik multimedialny </t>
  </si>
  <si>
    <t>12 laptopów</t>
  </si>
  <si>
    <t>laptop 10 sztuk</t>
  </si>
  <si>
    <t>rzutnik multimedialny</t>
  </si>
  <si>
    <t>laptop 8 sztuk</t>
  </si>
  <si>
    <t>laptop - 1 sztuka</t>
  </si>
  <si>
    <t>laptop 3 sztuki</t>
  </si>
  <si>
    <t>laptop 5 sztuk</t>
  </si>
  <si>
    <t>laptop Lenovo - szt. 2</t>
  </si>
  <si>
    <t>laptop ASUS</t>
  </si>
  <si>
    <t>laptop</t>
  </si>
  <si>
    <t>laptopy szt. 3</t>
  </si>
  <si>
    <t>radiomagnetofony szt.10</t>
  </si>
  <si>
    <t>laptop Dell Inspiron 3542</t>
  </si>
  <si>
    <t>notebook Lenovo/100-15       - 5 szt.</t>
  </si>
  <si>
    <t>notebook Lenowo/100-15      - 4 szt.</t>
  </si>
  <si>
    <t xml:space="preserve">notebook Dell Inspiron 5558   - 4 szt.   </t>
  </si>
  <si>
    <t xml:space="preserve">notebook Dell Inspiron 5558   - 1 szt.   </t>
  </si>
  <si>
    <t>projektor Epson EB-S04LCD ANSI</t>
  </si>
  <si>
    <t>projektor Epson EB-S04LCD ANSI   - 3 szt.</t>
  </si>
  <si>
    <t>Projektor Epson EB - S04 LCD - 2 szt.</t>
  </si>
  <si>
    <t>Nagłośnienie - komplet</t>
  </si>
  <si>
    <t xml:space="preserve">Projektor Epson EB-S04 LCD </t>
  </si>
  <si>
    <t>Projektor Epson EB-X31</t>
  </si>
  <si>
    <t>Projektor Epson EB-X31 - 2 szt.</t>
  </si>
  <si>
    <t>laptop 15,6" ASUS  R540SA-XX040T - 3 szt.</t>
  </si>
  <si>
    <t>laptop 15,6" ASUS  R540SA-XX040T - 5 szt.</t>
  </si>
  <si>
    <t>laptop 15,6" ASUS  R541- 5 szt.</t>
  </si>
  <si>
    <t>laptop Dell Inspiron  - 2 szt.</t>
  </si>
  <si>
    <t>MACTablica S83 10Touch - 5 szt.</t>
  </si>
  <si>
    <t>laptop Dell Inspiron</t>
  </si>
  <si>
    <t>laptop Asus</t>
  </si>
  <si>
    <t>Laptop Dell - 2 szt.</t>
  </si>
  <si>
    <t>RadiomagnetofonyBoombox - 8 szt.</t>
  </si>
  <si>
    <t>Polanglo-język angielski</t>
  </si>
  <si>
    <t xml:space="preserve">Notebook Dell </t>
  </si>
  <si>
    <t>Notebook Dell - 2 szt.</t>
  </si>
  <si>
    <t>Notebook Dell - 3 szt.</t>
  </si>
  <si>
    <t>Laptop ASUS - 5 szt.</t>
  </si>
  <si>
    <t xml:space="preserve">Radioodtwarzacz Philips </t>
  </si>
  <si>
    <t>Projektor Vivitek + ekran</t>
  </si>
  <si>
    <t>Laptop Lenovo (2 sztuki)</t>
  </si>
  <si>
    <t>Radioodtwarzacz Philips ( 4 sztuki)</t>
  </si>
  <si>
    <t xml:space="preserve">Radiomagnetofon SONY 2 sztuki </t>
  </si>
  <si>
    <t>laptop HP 10 sztuk</t>
  </si>
  <si>
    <t>laptop HP</t>
  </si>
  <si>
    <t>Projektor EPSON</t>
  </si>
  <si>
    <t>PROJEKTOR EPSON</t>
  </si>
  <si>
    <t>Projektor Benq MX525</t>
  </si>
  <si>
    <t>YAMAHA MG10 MIXER</t>
  </si>
  <si>
    <t>Radioodtwarzacz Philips AZ330T</t>
  </si>
  <si>
    <t>Radioodtwarzacz Philips AZ 780</t>
  </si>
  <si>
    <t>wieża SAMSUNG</t>
  </si>
  <si>
    <t>zestaw nagłośnieniowy z wyposażeniem</t>
  </si>
  <si>
    <t>notebook DELL</t>
  </si>
  <si>
    <t xml:space="preserve">notebook DELL </t>
  </si>
  <si>
    <t>13 Publiczne Przedszkole nr 2</t>
  </si>
  <si>
    <t>Notebook (1 szt)</t>
  </si>
  <si>
    <t>tablica interaktywna z projektorem</t>
  </si>
  <si>
    <t>projektor</t>
  </si>
  <si>
    <t>wieża samsungi i 3 radiomag.</t>
  </si>
  <si>
    <t>2014 i 2016</t>
  </si>
  <si>
    <t>notebook</t>
  </si>
  <si>
    <t>2 kolumny-2600,mixsr-630,2mikrof.bezp.</t>
  </si>
  <si>
    <t>bezprzewodowy sprzęt  nagłośnienie</t>
  </si>
  <si>
    <t>mikrofon bezprzewodowy</t>
  </si>
  <si>
    <t>2 projektory</t>
  </si>
  <si>
    <t xml:space="preserve">Laptop Dell Insp. </t>
  </si>
  <si>
    <t xml:space="preserve">Telefon kom. LG </t>
  </si>
  <si>
    <t>Telefon kom. Samsung</t>
  </si>
  <si>
    <t>Wilgotnościomierz</t>
  </si>
  <si>
    <t>Czytnik do mikroczipów</t>
  </si>
  <si>
    <t>Mikrofon</t>
  </si>
  <si>
    <t>Zestaw nagłosnieniowy</t>
  </si>
  <si>
    <t>Ultrabook Toshiba Z230</t>
  </si>
  <si>
    <t>Skaner</t>
  </si>
  <si>
    <t>Aparat telefoniczny Galaxy - czytelnia</t>
  </si>
  <si>
    <t>Bateria do aparatu Sony Alfa</t>
  </si>
  <si>
    <t>Tablet 10'' Samsung Galaxy Tab A 10.1 T580 16; 10 16GB W-Fi czarny 2 szt.</t>
  </si>
  <si>
    <t>Tablet 10'' Samsung Galaxy A 10.1/ 3 szt.</t>
  </si>
  <si>
    <t>Wykaz monitoringu wizyjnego</t>
  </si>
  <si>
    <t>Monitoring zewnętrzny</t>
  </si>
  <si>
    <t>monitoring wewnętrzny(instalacja kamery)</t>
  </si>
  <si>
    <t>Roboty i materiał związany z monitoringiem</t>
  </si>
  <si>
    <t>REJESTRATOR CYFROWY BCSNFUR08025MF-I(UL.SPORTOWA 16)-wewnątrz budynku)</t>
  </si>
  <si>
    <t>REJESTRATOR CYFROWYCCT INTEMEC I7 (UL.LASKOWA 17)-wewnątrz budynku</t>
  </si>
  <si>
    <t>Monitoring - kamery ( 9 szt) na zewnątrz budynku szkoły</t>
  </si>
  <si>
    <t>Monitoring - kamery (4sztuki) wewnątrz budynku szkoły</t>
  </si>
  <si>
    <t>Monitoring- kamery wewnątrz budynku szkoły (2szt)</t>
  </si>
  <si>
    <t>monitoring 5 kamer na zewnątrz,1kamera wewnątz budynku</t>
  </si>
  <si>
    <t>Rejestrator na 8 kamer</t>
  </si>
  <si>
    <t xml:space="preserve">Rejestrator kamer </t>
  </si>
  <si>
    <t>system monitoringu wizyjnego</t>
  </si>
  <si>
    <t>Razem sprzęt stacjonarny</t>
  </si>
  <si>
    <t>Razem sprzęt przenośny</t>
  </si>
  <si>
    <t>Razem monitoring wizyjny</t>
  </si>
  <si>
    <t>Tabela nr 6</t>
  </si>
  <si>
    <t>INFORMACJA O MAJĄTKU TRWAŁYM</t>
  </si>
  <si>
    <t>Jednostka</t>
  </si>
  <si>
    <t>Urządzenia i wyposażenie</t>
  </si>
  <si>
    <t>W tym zbiory bibioteczne</t>
  </si>
  <si>
    <t>Podana kwota uwzględnia m.in..: 
'- instrumenty muzyczne (saksofony, suzafon, puzony, klarnety, trąbka. 
- Maszyna myjąco-susząca DELUX do sprzątania
 - Piec ceramiczno-elektryczny do wypalania ceramiki</t>
  </si>
  <si>
    <t xml:space="preserve">BRAK W PRZESŁANYM WYKAZIE'- Fortepian FEURICH 162 (d.nabycia-04-2017r)-47.000,00zł 
- monitoring GOK 2013 r. (4603,67 zł);
- monitoring ogródka jordanowskiego - 2013 r. (4 126,37 zł)
</t>
  </si>
  <si>
    <t>Publiczna Szkoła Podstawowa Lesznowola</t>
  </si>
  <si>
    <t>x</t>
  </si>
  <si>
    <t>Zaklad Gospodarki Komunalnej</t>
  </si>
  <si>
    <t>Tabela nr 7</t>
  </si>
  <si>
    <r>
      <t>WYKAZ LOKALIZACJI, W KTÓRYCH PROWADZONA JEST DZIAŁALNOŚĆ ORAZ LOKALIZACJI, GDZIE ZNAJDUJE SIĘ MIENIE NALEŻĄCE DO JEDNOSTEK GMINY I MIASTA GRÓJEC</t>
    </r>
    <r>
      <rPr>
        <b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(nie wykazane w załączniku nr 1)</t>
    </r>
  </si>
  <si>
    <t>Lokalizacja (adres)</t>
  </si>
  <si>
    <t>Zabezpieczenia (znane zabezpieczenia p-poż i przeciw kradzieżowe)</t>
  </si>
  <si>
    <t>Mirowice Wieś - sołtys</t>
  </si>
  <si>
    <t>brak info</t>
  </si>
  <si>
    <t>Państwowy Instytut Rybacki w Kośminie k/Grójca</t>
  </si>
  <si>
    <t>Obiekt piłkarsko lekkoatletyczny i baza noclegowa Grójec Laskowa 17</t>
  </si>
  <si>
    <t>gasnice proszkowe, 4 szt. hydrant,okna antywłamaniowe,kraty,dozór nocny pracowniczy,monitoring</t>
  </si>
  <si>
    <t>Kryta Pływalnia ul. Drogowców 12</t>
  </si>
  <si>
    <t>gasnice proszkowe (16 szt.),hydrant,dozór nocny pracowniczy,monitoring</t>
  </si>
  <si>
    <t>Hala Sportowa z zespołem boisk Grójec ul. Sportowa 16</t>
  </si>
  <si>
    <t>gasnice proszkowe,(10 szt.)hydrant,dozór nocny pracowniczy,monitoring</t>
  </si>
  <si>
    <t>Skatepark Grójec ul. Drogowców 12</t>
  </si>
  <si>
    <t>Korty tenisowe Grójec ul. Drogowców 12</t>
  </si>
  <si>
    <t>Zalew wodny na rzece Jeziórce w Głuchowwie</t>
  </si>
  <si>
    <t>Lodowisko sezonowe Grójec J.Piłsudskiego 68 (składowane poza sezonemw magazynie Al.. Niepodległości 20)</t>
  </si>
  <si>
    <t>Publiczna Szkoła Podstawowa nr 1 w Grójcu</t>
  </si>
  <si>
    <t>jak w tabeli dot. budynkow i budowli</t>
  </si>
  <si>
    <t>Publiczna Szkoła Podstawowa  w Bikówku</t>
  </si>
  <si>
    <t>Publiczna Szkoła Podstawowa  w Lesznowoli</t>
  </si>
  <si>
    <t>Komenda Powiatowa Policji w Grójcu</t>
  </si>
  <si>
    <t>Niepodległości 9- MGOPS sekcja świadczeń rodzinnych</t>
  </si>
  <si>
    <t>ul. Laskowa 8, 05-600 Grójec</t>
  </si>
  <si>
    <t>Grójec 05-600 , ul.Szpitalna 12</t>
  </si>
  <si>
    <t>gaśnice (3szt), hydranty, kraty w drzwiach, agencja ochrony</t>
  </si>
  <si>
    <t xml:space="preserve">6. Publiczne Przedszkole nr 1 </t>
  </si>
  <si>
    <t>Grójec, ul. Laskowa 6</t>
  </si>
  <si>
    <t>alarm(1), gaśnice(4)</t>
  </si>
  <si>
    <t>7. Straż Miejska</t>
  </si>
  <si>
    <t>05-600 Grójec ul. Armii Krajowej 5</t>
  </si>
  <si>
    <t>8. Zakład Gospodarki Komunalnej</t>
  </si>
  <si>
    <t>Grójec 05-600 al. Niepodległości 9</t>
  </si>
  <si>
    <t>gaśnica proszkowa</t>
  </si>
  <si>
    <t>Grójec 05-600 al..Niepodległości 20</t>
  </si>
  <si>
    <t>9. Miejsko Gminna Biblioteka Publiczna</t>
  </si>
  <si>
    <t>Grójec, ul. Aleja Niepodległości 20</t>
  </si>
  <si>
    <t>gaśnice, hydrant, system alarmowy, monitoring</t>
  </si>
  <si>
    <t>Tabela nr 5</t>
  </si>
  <si>
    <t>Ubezpieczony</t>
  </si>
  <si>
    <t>Ryzyko</t>
  </si>
  <si>
    <t>Data Szkody</t>
  </si>
  <si>
    <t>Opis szkody</t>
  </si>
  <si>
    <t>Suma wypłaconych przez Ubezpieczyciela (zakład ubezpieczeń) odszkodowań</t>
  </si>
  <si>
    <t>Zakład Gospodarki Komunalnej w Grójcu</t>
  </si>
  <si>
    <t>Mienie od ognia i innych zdarzeń</t>
  </si>
  <si>
    <t>Kradzież</t>
  </si>
  <si>
    <t>OC ogólne</t>
  </si>
  <si>
    <t>Szyby</t>
  </si>
  <si>
    <t>AC</t>
  </si>
  <si>
    <t>OC komunikacyjne</t>
  </si>
  <si>
    <t>Publiczna Szkoła Podstawowa nr 3 w Grójcu</t>
  </si>
  <si>
    <t>Urząd Gminy i Miasta Grójec</t>
  </si>
  <si>
    <t>Zniszczenie elewacji budynku wskutek wykonania napisu czarnym sprayem przez nieznanego sprawcę</t>
  </si>
  <si>
    <t>OC dróg</t>
  </si>
  <si>
    <t>Uszkodzenie bramy wjazdowej w wyniku przewrócenia drzewa.</t>
  </si>
  <si>
    <t>Miejsko-Gminny Ośrodek Pomocy Społecznej</t>
  </si>
  <si>
    <t>Uszkodzenie szyby w pojeździe wskutek uderznia przez kamyk, który podczas jazdy odprysł spod kół pojazdu</t>
  </si>
  <si>
    <t>Uszkodzone dwa przęsła ogrodzenia wskutek silnych podmuchów wiatru</t>
  </si>
  <si>
    <t>Telewizor LG LED 65UK6470</t>
  </si>
  <si>
    <t>Telewizor SONY</t>
  </si>
  <si>
    <t>Skatepark zestaw urządzeń</t>
  </si>
  <si>
    <t>monitoring</t>
  </si>
  <si>
    <t>Grójec, Sportowa 16</t>
  </si>
  <si>
    <t>Parking przy Krytej Pływalni Wodnik</t>
  </si>
  <si>
    <t>Grójec, Drogowców 12</t>
  </si>
  <si>
    <t>kostka brukowa</t>
  </si>
  <si>
    <t>Bieżnia lekkoatletyczna, boisko przy Hali Spartakus</t>
  </si>
  <si>
    <t>Sieć oświetlenia przy boisku Hali Spartakus</t>
  </si>
  <si>
    <t>Grójec, Sportowa 17</t>
  </si>
  <si>
    <t xml:space="preserve">Grójec Piłsudskiego 68/składowanie poza sezonem Laskowa 17, </t>
  </si>
  <si>
    <t>Sprzęt Audio-SONY (Sportowa 16)</t>
  </si>
  <si>
    <t>Drukarka  HP -office JetPro 8730 (Laskowa 17)</t>
  </si>
  <si>
    <t>Wieża Audio (Laskowa 17)</t>
  </si>
  <si>
    <t>Drukarka laser JetPro M15A(Drogowców 12)</t>
  </si>
  <si>
    <t>Monitor Philips 27' 273V7QDAB/00(Laskowa 17)</t>
  </si>
  <si>
    <t>138.085KM</t>
  </si>
  <si>
    <t>594MG</t>
  </si>
  <si>
    <t>Gaśnica proszkowa, dozór nocny pracowniczy</t>
  </si>
  <si>
    <t>Drukarka  2szt.</t>
  </si>
  <si>
    <t>Komputer AMD RYZEN 2szt.</t>
  </si>
  <si>
    <t>Notebook  3szt.</t>
  </si>
  <si>
    <t xml:space="preserve">Notebook HP </t>
  </si>
  <si>
    <t>Opel</t>
  </si>
  <si>
    <t>Corsa</t>
  </si>
  <si>
    <t>W0L0XEP68G4343390</t>
  </si>
  <si>
    <t>WGR31803</t>
  </si>
  <si>
    <t>1398/66</t>
  </si>
  <si>
    <t>21.09.2016</t>
  </si>
  <si>
    <t>09.2021</t>
  </si>
  <si>
    <t>Notebook Dell Vostro 3583</t>
  </si>
  <si>
    <t>Notebook Dell Vostro 3590</t>
  </si>
  <si>
    <t>Drukarka HP Laser Jet</t>
  </si>
  <si>
    <t>Monitor do komputera Philips 27"</t>
  </si>
  <si>
    <t>komputery</t>
  </si>
  <si>
    <t>telefon Panasonic</t>
  </si>
  <si>
    <t>komputer DELL</t>
  </si>
  <si>
    <t>Laptop Dell - 18 szt.</t>
  </si>
  <si>
    <t>2002-wymiana okien (78,095,81 zł)                                                                                                                                                          2007 - ocieplenie, elewacja (342726,74zł)                                                                                                                                           2017- wykonanie instalacji hydrantowej (23 010,54 zł.) oraz wykonanie remontu części asfaltowej patio i położenie bezpiecznej nawierzchni typu Pol-Flex (106 997,70 zł)                      2018 - demontaż starych i budowa nowych schodów wejściowych (8 954,40 zł.), wykonanie monitoringu (46 900,00zł.) oraz- remont klas lekcyjnychi pomalowanie dwóch szatni przy sali gimnastycznej (40 847,07 zł.)                                                                                                                                                                      2019 - remont pokoju nauczycielskiego w skrzydle A i B, sekretariatu i odnowienie sal lekcyjnych (59 683,29 zł.), Demontaż starych i montaż mowych balustrad, poręczy nasciennych oraz kratownic zabzpieczajacych (32 311,18 zł.), roboty elektryczne                                                                     (24 783,34 zł.), uszczelnienie pokrycia dachowego (2 100,00 zł.)</t>
  </si>
  <si>
    <t xml:space="preserve">2017-renowacja podłogi oraz drabinek w małej Sali gimnastycznej wraz z materiałem (cyklinowanie, fugowanie, trzykrotne lakirerowanie, wymiana parkietu na tunelu grzewczym, szlifowanie i lakierowanie drabinek gimnastycznych, wymiana listew przypodłogowych) (11 166,50 zł.)                                                                                                                                            2018 - wykonanie remontu kominów na dachu (5 200,00 zł.), demontaż starych oraz budowa nowych schodów wraz z podjazdem (10 400,02 zł.)                                                                                                                     2019 - cyklinowanie posadzki drewnianej i listwowanie wraz z materiałami                          (24 157,20 zł.)                                                                                            
</t>
  </si>
  <si>
    <t>Pomoce dydaktyczne - komplet</t>
  </si>
  <si>
    <t>Monitor interaktywny - 3 szt.</t>
  </si>
  <si>
    <t>Access Point UBIQUITI UniFi - 2 szt.</t>
  </si>
  <si>
    <t>Projektor BenQ MX535DLP - 4 szt.</t>
  </si>
  <si>
    <t>Projektor BenQ MX535DLP - 2 szt.</t>
  </si>
  <si>
    <t>Zestaw komputerowy AMD APU A4-6300</t>
  </si>
  <si>
    <t>Monitor Asus 21,5" VP228TE VGA DVI głośniki</t>
  </si>
  <si>
    <t>Drukarkalaserowa HP - 1 szt.</t>
  </si>
  <si>
    <t>Urządzenie wielofunkcyjne HP Color LaserJet - 1 szt.</t>
  </si>
  <si>
    <t>MONITOR INTERAKTYWNY (2 SZT)</t>
  </si>
  <si>
    <t>KOMPUTER LENOVO</t>
  </si>
  <si>
    <t>KOMPUTER INTEL (5 SZT)</t>
  </si>
  <si>
    <t>LAPTOP (3SZT)</t>
  </si>
  <si>
    <t>LAPTOP</t>
  </si>
  <si>
    <t xml:space="preserve">LAPTOP LENOVO </t>
  </si>
  <si>
    <t>projektor multimedialny</t>
  </si>
  <si>
    <t>monitoring zewnętrzny</t>
  </si>
  <si>
    <t>Zmodernizowany monitoring</t>
  </si>
  <si>
    <t>tablet do Mówika</t>
  </si>
  <si>
    <t>Grójec, ul. Worowska 1</t>
  </si>
  <si>
    <t>gaśnica(1)</t>
  </si>
  <si>
    <t>Booster GYS PACK RO</t>
  </si>
  <si>
    <t>Alcomat Alcolife</t>
  </si>
  <si>
    <t>mienie będące w posiadaniu (użytkowane) na podstawie umów najmu, dzierżawy,użytkowania, leasingu lub umów pokrewnych</t>
  </si>
  <si>
    <t>Drukarka paragonowa WD-80K</t>
  </si>
  <si>
    <t>Monitor LED 22" ASUS VP239H</t>
  </si>
  <si>
    <t>WGR 31388</t>
  </si>
  <si>
    <t>31.07.2014</t>
  </si>
  <si>
    <t>alarm prywatny w dzierżawionych sklepach</t>
  </si>
  <si>
    <t>Kościelna 10</t>
  </si>
  <si>
    <t>Kościelna 8</t>
  </si>
  <si>
    <t>żelbetowe-wylewne</t>
  </si>
  <si>
    <t>blachodachówka,</t>
  </si>
  <si>
    <t>Plac Wolności 1 A i B</t>
  </si>
  <si>
    <t xml:space="preserve">ogródek jordanowski - strefa seniora </t>
  </si>
  <si>
    <t xml:space="preserve">plac z urządzeniami </t>
  </si>
  <si>
    <t>lokal użytkowy pow. 48,3m2</t>
  </si>
  <si>
    <t>lokal uzytkowy</t>
  </si>
  <si>
    <t>lokal uzytkowy pow. 71,m2</t>
  </si>
  <si>
    <t>lolak użytkowy</t>
  </si>
  <si>
    <t>domek ogrodnika - ogródek jordanowski</t>
  </si>
  <si>
    <t>budynek uzytkowo-gospodarczy</t>
  </si>
  <si>
    <t>ogródek jordanowski</t>
  </si>
  <si>
    <t>plac zabaw z urządzeniami</t>
  </si>
  <si>
    <t>altana z wyposażeniem - ogródek jordanowski</t>
  </si>
  <si>
    <t>budynek mieszkalny w Dużym Dole</t>
  </si>
  <si>
    <t>zjazd linowy - urządzenie zabawowe ogródek jordanowski</t>
  </si>
  <si>
    <t>urzadzenie</t>
  </si>
  <si>
    <t>urządzenia zabawowe seria klasyczna - ogródek jordanowski</t>
  </si>
  <si>
    <t>urządzenia</t>
  </si>
  <si>
    <t>pawilon gastronomiczny</t>
  </si>
  <si>
    <t>budynek uzytkowy</t>
  </si>
  <si>
    <t>pawilon gastronomiczny "Modrzewianka"</t>
  </si>
  <si>
    <t>budynek użykowy</t>
  </si>
  <si>
    <t xml:space="preserve">lokal mieszkalny </t>
  </si>
  <si>
    <t>lokal mieszkalny</t>
  </si>
  <si>
    <t>węzeł cieplny bud. Mieszkalny</t>
  </si>
  <si>
    <t>węzeł cieplny budynek GOK</t>
  </si>
  <si>
    <t>węzeł cieplny budynek GOS</t>
  </si>
  <si>
    <t>węzeł cieplny budynek mieszkalny Policji</t>
  </si>
  <si>
    <t>Grójec P.Skargi</t>
  </si>
  <si>
    <t>Grójec ul. Mszczonowska 23</t>
  </si>
  <si>
    <t>Grójec, ul. P. Skargii</t>
  </si>
  <si>
    <t>Grójec, P. Skargii</t>
  </si>
  <si>
    <t>Duży Dół 2b</t>
  </si>
  <si>
    <t>grójec, ul. Laskowa 1a</t>
  </si>
  <si>
    <t>Grójec, ul. Laskowa 1B</t>
  </si>
  <si>
    <t>Grójec, ul. Mogielnicka 6/3</t>
  </si>
  <si>
    <t>Grójec, ul. J. Piłsudskiego 59A</t>
  </si>
  <si>
    <t>Grójec, ul. J. Piłsudskiego 7</t>
  </si>
  <si>
    <t>Grójec, ul. Laskowa</t>
  </si>
  <si>
    <t>Grójec ul. Laskowa</t>
  </si>
  <si>
    <t>drewniana</t>
  </si>
  <si>
    <t>drewno</t>
  </si>
  <si>
    <t>drewniany z elementami murowanymi</t>
  </si>
  <si>
    <t>Skaner Fujitsu fi-7260</t>
  </si>
  <si>
    <t>Szafa serwerowa Rack Lanberg</t>
  </si>
  <si>
    <t>Monitor LED 24-26,9 iiyama</t>
  </si>
  <si>
    <t>Monitor LED 24-26,9 Asus</t>
  </si>
  <si>
    <t>UPS Power Walker</t>
  </si>
  <si>
    <t>Urządzenie NAS Synology do szafy serwerowej</t>
  </si>
  <si>
    <t>Monitor Asus</t>
  </si>
  <si>
    <t>Komputer Desktop x-kom z dyskiem HDD</t>
  </si>
  <si>
    <t>Monitor LED 24 iiyama</t>
  </si>
  <si>
    <t>Ekran do projektora Avtek</t>
  </si>
  <si>
    <t>Monitor Led 24-26,9 iiyama</t>
  </si>
  <si>
    <t>Komputer Desktop Dell Vostro 3670</t>
  </si>
  <si>
    <t>Router TP-Link T1600G-28TS (przełącznik sieciowy)</t>
  </si>
  <si>
    <t>Drukarka HP LaserJet Pro MFP M426fdw</t>
  </si>
  <si>
    <t>UPS CyberPower</t>
  </si>
  <si>
    <t>Przełącznik TP-Link</t>
  </si>
  <si>
    <t>Monitor 24  DELL</t>
  </si>
  <si>
    <t>Kserokopiarka Bizhub C284e</t>
  </si>
  <si>
    <t>Dysk sieciowy NAS / macierz SYNOLOGY RS819 RACK</t>
  </si>
  <si>
    <t>Komputer LENOVO V530</t>
  </si>
  <si>
    <t>Monitor LED 24  DELL</t>
  </si>
  <si>
    <t>Zasilacz awaryjny CyberPower UPS</t>
  </si>
  <si>
    <t>Router TP-LINK MR200</t>
  </si>
  <si>
    <t>Monitor 24" DELL</t>
  </si>
  <si>
    <t>UPS cyberpower</t>
  </si>
  <si>
    <t>Kserkopiarka KONICA MINOLTA BIZHUB c454e</t>
  </si>
  <si>
    <t>Komputer DELL Vostro 3470</t>
  </si>
  <si>
    <t>Pamięć RAM HyperX 16GB</t>
  </si>
  <si>
    <t>Monitor LED 24" DELL P2419H</t>
  </si>
  <si>
    <t>Monitor DELL P2719H 27"</t>
  </si>
  <si>
    <t>Drukarka HP LaserJet Pro 500</t>
  </si>
  <si>
    <t>Podajnik papieru do drukarki HP</t>
  </si>
  <si>
    <t>Laptop 14,1 DELL Latitude 5491</t>
  </si>
  <si>
    <t>Laptop 13,3 DELL Latitude 5300</t>
  </si>
  <si>
    <t>Laptop 15,6 Dell Vostro 3580</t>
  </si>
  <si>
    <t>Mikrofon CCS-DL</t>
  </si>
  <si>
    <t>Projektor Epson EB-U42</t>
  </si>
  <si>
    <t>Kamera IP szybkoobrotowa Dahua SD-42212T</t>
  </si>
  <si>
    <t>Mercedes ATEGO</t>
  </si>
  <si>
    <t>WGR 19098</t>
  </si>
  <si>
    <t>WDB96763710360752</t>
  </si>
  <si>
    <t>11.01.2019</t>
  </si>
  <si>
    <t>Monitor Samsung 65 cali (QB65H-TR)</t>
  </si>
  <si>
    <t>przed II wojna sw</t>
  </si>
  <si>
    <t>1. Publiczna Szkoła Podstawowa Nr 1 im. Gabriela Narutowicza</t>
  </si>
  <si>
    <t>notebook DELL Vostro 3490 - 6 szt</t>
  </si>
  <si>
    <t>notebook DELL Vostro 3490 - 8 szt.</t>
  </si>
  <si>
    <t>tablet graficzny HUION H640P - 5 szt.</t>
  </si>
  <si>
    <t>komputer ACER Chromebook - 5 szt.</t>
  </si>
  <si>
    <t>notebook DELL Vostro 3490 -9 szt.</t>
  </si>
  <si>
    <t>notebook DELL Vostro 3490 - 9 szt.</t>
  </si>
  <si>
    <t>notebook DELL Vostro 3490 - 6 szt.</t>
  </si>
  <si>
    <t>komputer ACER Chromebook - 4 szt.</t>
  </si>
  <si>
    <t>notebook DELL Vostro 3490 - 4 szt.</t>
  </si>
  <si>
    <t>notebook DELL Vostro 3490 - 5 szt.</t>
  </si>
  <si>
    <t>komputer ACER Chromebook - 6 szt.</t>
  </si>
  <si>
    <t>tablet graficzny HUION H640P - 2 szt.</t>
  </si>
  <si>
    <t>tablet graficzny HUION H640P - 1 szt.</t>
  </si>
  <si>
    <t>Wykaz sprzętu elektronicznego przenośnego użyczony uczniom do zdalnej nauki</t>
  </si>
  <si>
    <t>2. Publiczna Szkoła Podstawowa Nr 2 im. Józefa Wybickiego</t>
  </si>
  <si>
    <t>3. Publiczna Szkoła Podstawowa Nr 3 im. ks. Piotra Skargi</t>
  </si>
  <si>
    <t>4. Publiczna Szkoła Podstawowa w Bikówku</t>
  </si>
  <si>
    <t>5. Publiczna Szkoła Podstawowa w Częstoniewie</t>
  </si>
  <si>
    <t>6. Publiczna Szkoła Podstawowa Lesznowola</t>
  </si>
  <si>
    <t>Razem sprzęt przenośny użyczony uczniom do zdalnej nauki</t>
  </si>
  <si>
    <t>3. Publiczna Szkoła Podstawowa Nr 1 im. Gabriela Narutowicza</t>
  </si>
  <si>
    <t>4. Grójecki Ośrodek Sportu "Mazowsze"</t>
  </si>
  <si>
    <t>5. Publiczna Szkoła Podstawowa Lesznowola</t>
  </si>
  <si>
    <t>6. Publiczne Przedszkole nr 4</t>
  </si>
  <si>
    <t>7. Publiczne Przedszkole nr 2</t>
  </si>
  <si>
    <t>8. Publiczne Przedszkole nr 1</t>
  </si>
  <si>
    <t>9. Straż Miejska</t>
  </si>
  <si>
    <t>10. Miejsko - Gminna Bibioteka Publiczna</t>
  </si>
  <si>
    <t>Informacje o szkodach w okresie od 01.01.2017 r.</t>
  </si>
  <si>
    <t>2. Grójecki Ośrodek Sportu "Mazowsze"</t>
  </si>
  <si>
    <t>3. Miejsko - Gminny Ośrodek Pomocy Społecznej</t>
  </si>
  <si>
    <t>4. Zespół Administracyjny Placówek Oświatowych</t>
  </si>
  <si>
    <t>5. Publiczna Szkoła Podstawowa Nr 3 im. ks. Piotra Skargi</t>
  </si>
  <si>
    <t>12.04.2022</t>
  </si>
  <si>
    <t>07.04.2022</t>
  </si>
  <si>
    <t>20.01.2022</t>
  </si>
  <si>
    <t>06.02.2022</t>
  </si>
  <si>
    <t xml:space="preserve">06.02.2022 </t>
  </si>
  <si>
    <t>05.03.2022</t>
  </si>
  <si>
    <t>01.04.2020</t>
  </si>
  <si>
    <t>25.11.2021</t>
  </si>
  <si>
    <t>26.12.2021</t>
  </si>
  <si>
    <t>10.11.2021</t>
  </si>
  <si>
    <t>13.04.2021</t>
  </si>
  <si>
    <t>08.04.2021</t>
  </si>
  <si>
    <t>27.12.2020</t>
  </si>
  <si>
    <t>11.11.2020</t>
  </si>
  <si>
    <t>21.01.2021</t>
  </si>
  <si>
    <t>07.02.2021</t>
  </si>
  <si>
    <t>06.03.2021</t>
  </si>
  <si>
    <t>26.11.2020</t>
  </si>
  <si>
    <t>04.03.2021</t>
  </si>
  <si>
    <t>03.03.2022</t>
  </si>
  <si>
    <t>31.03.2021</t>
  </si>
  <si>
    <t>WGR 25228</t>
  </si>
  <si>
    <t>Wartość pojazdu ustalono z uwzględnieniem współczynnika  amortyzacji 14% od daty zakupu (listopad 2015 r.). W kolejnych latach wartość będzie ustalana z uwzglęnieniem w/w współczynnika: odpowiednio 14% i 10% w kolejnych okresach ubezpieczenia.</t>
  </si>
  <si>
    <t>Wartość pojazdu ustalono z uwzględnieniem współczynnika  amortyzacji 14% od daty zakupu (październik 2019). W kolejnych latach wartość będzie ustalana z uwzglęnieniem w/w współczynnika: odpowiednio 14% i 10% w kolejnych okresach ubezpieczenia.</t>
  </si>
  <si>
    <t>BOXER</t>
  </si>
  <si>
    <t>Stan na 24.06.2020</t>
  </si>
  <si>
    <t>Uszkodzenie pojazdu podczas koszenia trawy</t>
  </si>
  <si>
    <t>Uszkodzenie urządzeń monitoringu zainstalowanego na placówce wskutek burzy i wyładować atmosferycznych</t>
  </si>
  <si>
    <t>Uszkodzenie pojazdu na drodze</t>
  </si>
  <si>
    <t>Publiczna Szkoła Podstawowa Częstoniew</t>
  </si>
  <si>
    <t>Zalanie części kuchennej budynku w wyniku obfitych opadów deszczu  i silnego wiatru.</t>
  </si>
  <si>
    <t>Publiczna Szkoła Podstawowa w  Bikówku</t>
  </si>
  <si>
    <t>W wyniku awarii rur wodociągowych doszło do zalania - zawilgocenie ścian, glazury, tynków.</t>
  </si>
  <si>
    <t>Uszkodzenie pojazdu (zdarcie lakieru) podczas wyjeżdżania z ciasnego miejsca parkingowego.</t>
  </si>
  <si>
    <t>Zalanie ścian i sufitu w sali lekcyjnej nr 8.</t>
  </si>
  <si>
    <t>Odpadnięcie części sufitów w łazienkach w wyniku zalania.</t>
  </si>
  <si>
    <t>Uszkodzenie systemu alarmowego oraz kamery wskutek przepięcia podczas burzy.</t>
  </si>
  <si>
    <t>Uszkodzenie pojazdu na drodze wskutek złego stanu drogi.</t>
  </si>
  <si>
    <t>Ochotnicza Straż Pożarna Kośmin</t>
  </si>
  <si>
    <t>Włamanie do Strażnicy OSP oraz kradzież wyposażenia strażnicy oraz wyposażenia pojazdu pożarniczego przez nieznanych sprawców</t>
  </si>
  <si>
    <t>Uszkodzenie pojazdu (szyby) wskutek uderzenia kamieniem podczas koszenia trawy przez pracownika UG</t>
  </si>
  <si>
    <t>Uszkodzenie pojazdu na drodze w wyniku  najechania na ubytek w nawierzchni jezdni.</t>
  </si>
  <si>
    <t>Uszkodzenie pojazdu wskutek najechania  na ubytek w drodze.</t>
  </si>
  <si>
    <t>Publiczna Szkoła Podstawowa nr 2 im. Józefa Wybickiego</t>
  </si>
  <si>
    <t>uszkodzenie mienia</t>
  </si>
  <si>
    <t>Ochotnicza Straż Pożarna w Zalesiu</t>
  </si>
  <si>
    <t>Uszkodzenie pojazdu podczas działań ratowniczych.</t>
  </si>
  <si>
    <t>Zalanie pomieszczeń w wyniku obfitych opadów deszczu.</t>
  </si>
  <si>
    <t>Uraz ciała wskutek upadku na chodniku.</t>
  </si>
  <si>
    <t>Uszkodzenie ogrodzenia  w wyniku niekorzystnych warunków atmosferycznych - konary drzew.</t>
  </si>
  <si>
    <t>Zniszczenie barierki segmentowej ze szczebelkami pionowymi w wyniku kolizji - najechania lub uderzenia przez pojazd.</t>
  </si>
  <si>
    <t>Uszkodzenie 4 znaków C-9 na wyspach w wyniku najechania pojazdem .</t>
  </si>
  <si>
    <t>Uszkodzenie mienia wskutek pożaru.</t>
  </si>
  <si>
    <t>Uszkodzenie okna podczas włamania na pokoju nr 46 oraz kradzież gotówki przez nieznanego sprawcę</t>
  </si>
  <si>
    <t>Uszkodzenie pojazdu na drodze wskutek najechania na ubytek w nawierzchni drogi</t>
  </si>
  <si>
    <t>Zerwanie części dachu wskutek bardzo silnych wiatrów</t>
  </si>
  <si>
    <t>Wybicie szyby w oknie lokalu mieszkalnego w budynku komunalnym przez nieznanego sprawcę.</t>
  </si>
  <si>
    <t>Uszkodzenie budynku komunalnego (ogniomur, dach, komin, drzwi wejściowe do klatki schodowej) wsutek silnego i porywistego wiatru</t>
  </si>
  <si>
    <t>ZESTAW KOMPUTEROWY Z DRUKARKĄ HP LASERJET M130AMFP</t>
  </si>
  <si>
    <t>KOMPUTER LENOVO Z OFFICE2019+UPS</t>
  </si>
  <si>
    <t>SWITCH TP-LINK TL-SG</t>
  </si>
  <si>
    <t>KASA FISKALNA POSNET BINGO</t>
  </si>
  <si>
    <t>EKRAN ROYALSEREEN PRO 300CM NA PILOTA</t>
  </si>
  <si>
    <t>KOMPUTER NOTEBOOK LENOVO YOGA 300</t>
  </si>
  <si>
    <t>POZIOMICA LASEROWA</t>
  </si>
  <si>
    <t>SZAFY SIECIOWE</t>
  </si>
  <si>
    <t>BEHRINGER DCX2496 CROSSOVER</t>
  </si>
  <si>
    <t>MONITOR LCD</t>
  </si>
  <si>
    <t>APARAT FOTOGRAFICZNY SONY</t>
  </si>
  <si>
    <t>KAMERA BLACKMAGIC POCKET CINEMA 4K</t>
  </si>
  <si>
    <t>OBIEKTYW DO KAMERY OLYMPUS M.ZUIKO</t>
  </si>
  <si>
    <t>ZESTAW MIKROFONOWY BEZPRZEWODOWY BLX</t>
  </si>
  <si>
    <t>ZESTAWY MIKROFONY MINIATUROWE Z NADAJNIKIEM 3 szt.</t>
  </si>
  <si>
    <t>URZĄD.DO PRZETWARZ. GŁOSUPROCESOR VOICELIVE</t>
  </si>
  <si>
    <t>DRUKARKA HP COLOR LASERJET PRO</t>
  </si>
  <si>
    <t>MONITOR DELL</t>
  </si>
  <si>
    <t>DYSK SSD SAMSUNG 860 EVO 500GB - 5 szt.</t>
  </si>
  <si>
    <t>UPS-POW-014</t>
  </si>
  <si>
    <t>GŁOŚNIK MULTIMEDIALNYPOWER AUDIO LG FH6</t>
  </si>
  <si>
    <t>wariant</t>
  </si>
  <si>
    <t>pełny</t>
  </si>
  <si>
    <t>podstawowy</t>
  </si>
  <si>
    <t>Administrowanie i utrzymanie komunalnych zasobów mieszkaniowych i lokali użytkowych oraz  budynków przyjętych w administrację zlecona. Utrzymanie terenów zielonych na terenie miasta i gminy Grójec.</t>
  </si>
  <si>
    <t>11. Zakład Gospodarki Komunalnej</t>
  </si>
  <si>
    <t>10. Miejsko - Gminny Ośrodek Pomocy Społecznej</t>
  </si>
  <si>
    <t>9. Grójecki Ośrodek Kultury</t>
  </si>
  <si>
    <t>8. Grójecki Ośrodek Sportu "Mazowsze"</t>
  </si>
  <si>
    <t>7. Ochotnicza Straż Pożarna w Zalesiu, Zalesie 26, 05-600 Grójec, REGON: 672758950</t>
  </si>
  <si>
    <t>5. Ochotnicza Straż Pożarna w Grójcu</t>
  </si>
  <si>
    <t>4. Ochotnicza Straż Pożarna w Mirowicach</t>
  </si>
  <si>
    <t>3. Straż Miejska</t>
  </si>
  <si>
    <t>16.01.2022</t>
  </si>
  <si>
    <t>17.01.2021</t>
  </si>
  <si>
    <t>w kraju 05.12.2006</t>
  </si>
  <si>
    <t>WGR 33XM</t>
  </si>
  <si>
    <t>WDB61506425317542</t>
  </si>
  <si>
    <t>Mercedes Benz</t>
  </si>
  <si>
    <t>31.12.2021</t>
  </si>
  <si>
    <t>01.01.2021</t>
  </si>
  <si>
    <t>02.04.1993</t>
  </si>
  <si>
    <t>specjalny/inny</t>
  </si>
  <si>
    <t>WGR 20M4</t>
  </si>
  <si>
    <t>YS2PM4X2Z01187998</t>
  </si>
  <si>
    <t>P93M250 GBA 1,8/16</t>
  </si>
  <si>
    <t>Scania</t>
  </si>
  <si>
    <t>25.05.2022</t>
  </si>
  <si>
    <t>26.05.2021</t>
  </si>
  <si>
    <t>06.05.1993</t>
  </si>
  <si>
    <t>WGR 29UF</t>
  </si>
  <si>
    <t>WV2ZZZ70ZPH063456</t>
  </si>
  <si>
    <t>Transporter T4</t>
  </si>
  <si>
    <t>VOLKSWAGEN</t>
  </si>
  <si>
    <t>28.11.1983</t>
  </si>
  <si>
    <t>ROK 7495</t>
  </si>
  <si>
    <t>244L08604</t>
  </si>
  <si>
    <t>GBA 2,5/16</t>
  </si>
  <si>
    <t>STAR P 244L</t>
  </si>
  <si>
    <t>10.05.2022</t>
  </si>
  <si>
    <t>11.05.2021</t>
  </si>
  <si>
    <t>25.02.1984</t>
  </si>
  <si>
    <t>WGR A470</t>
  </si>
  <si>
    <t>A200238402</t>
  </si>
  <si>
    <t>Star 200</t>
  </si>
  <si>
    <t>16.05.2022</t>
  </si>
  <si>
    <t>17.05.2021</t>
  </si>
  <si>
    <t>24.11.1983</t>
  </si>
  <si>
    <t>WGR 38KS</t>
  </si>
  <si>
    <t>P244LMI08623</t>
  </si>
  <si>
    <t>Star 244</t>
  </si>
  <si>
    <t>2. Urząd Gminy i Miasta</t>
  </si>
  <si>
    <t xml:space="preserve">wartość pojazdu (z VAT) wraz z wyposażeniem dodatkowym             </t>
  </si>
  <si>
    <t>Ryzyka podlegające ubezpieczeniu w danym pojeździe (wybrane ryzyka zaznaczone X)</t>
  </si>
</sst>
</file>

<file path=xl/styles.xml><?xml version="1.0" encoding="utf-8"?>
<styleSheet xmlns="http://schemas.openxmlformats.org/spreadsheetml/2006/main">
  <numFmts count="9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&quot; zł&quot;_-;\-* #,##0.00&quot; zł&quot;_-;_-* \-??&quot; zł&quot;_-;_-@_-"/>
    <numFmt numFmtId="165" formatCode="#,##0.00&quot; zł&quot;"/>
    <numFmt numFmtId="166" formatCode="#,##0.00\ &quot;zł&quot;"/>
    <numFmt numFmtId="167" formatCode="_-* #,##0.00\ _z_ł_-;\-* #,##0.00\ _z_ł_-;_-* \-??\ _z_ł_-;_-@_-"/>
    <numFmt numFmtId="168" formatCode="_-* #,##0&quot; zł&quot;_-;\-* #,##0&quot; zł&quot;_-;_-* \-??&quot; zł&quot;_-;_-@_-"/>
    <numFmt numFmtId="169" formatCode="#,##0.00\ _z_ł"/>
    <numFmt numFmtId="170" formatCode="#,##0.00&quot; zł&quot;;[Red]\-#,##0.00&quot; zł&quot;"/>
  </numFmts>
  <fonts count="32">
    <font>
      <sz val="10"/>
      <name val="Lohit Hindi"/>
      <family val="2"/>
    </font>
    <font>
      <sz val="10"/>
      <name val="Lohit Hindi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name val="Calibri"/>
      <family val="2"/>
      <charset val="238"/>
    </font>
    <font>
      <b/>
      <sz val="11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2"/>
      <name val="Arial"/>
      <family val="2"/>
      <charset val="238"/>
    </font>
    <font>
      <b/>
      <sz val="14"/>
      <name val="Arial"/>
      <family val="2"/>
      <charset val="238"/>
    </font>
    <font>
      <b/>
      <i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Verdana"/>
      <family val="2"/>
      <charset val="238"/>
    </font>
    <font>
      <b/>
      <sz val="10"/>
      <color indexed="60"/>
      <name val="Arial"/>
      <family val="2"/>
      <charset val="238"/>
    </font>
    <font>
      <i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0"/>
      <color indexed="8"/>
      <name val="Verdana"/>
      <family val="2"/>
      <charset val="238"/>
    </font>
    <font>
      <b/>
      <i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i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name val="Arial CE"/>
      <family val="2"/>
      <charset val="238"/>
    </font>
    <font>
      <b/>
      <sz val="14"/>
      <name val="Times New Roman"/>
      <family val="1"/>
      <charset val="238"/>
    </font>
    <font>
      <b/>
      <sz val="13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rgb="FFFFFF00"/>
      <name val="Lohit Hindi"/>
      <family val="2"/>
    </font>
    <font>
      <i/>
      <sz val="10"/>
      <name val="Arial"/>
      <family val="2"/>
      <charset val="238"/>
    </font>
    <font>
      <b/>
      <sz val="10"/>
      <color rgb="FFFF0000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13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/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64"/>
      </bottom>
      <diagonal/>
    </border>
    <border>
      <left/>
      <right/>
      <top style="thin">
        <color indexed="59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167" fontId="1" fillId="0" borderId="0" applyFill="0" applyBorder="0" applyAlignment="0" applyProtection="0"/>
    <xf numFmtId="0" fontId="1" fillId="0" borderId="0"/>
    <xf numFmtId="164" fontId="1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8" fillId="0" borderId="0"/>
    <xf numFmtId="44" fontId="28" fillId="0" borderId="0" applyFont="0" applyFill="0" applyBorder="0" applyAlignment="0" applyProtection="0"/>
  </cellStyleXfs>
  <cellXfs count="332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vertical="center"/>
    </xf>
    <xf numFmtId="165" fontId="2" fillId="2" borderId="1" xfId="2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0" fillId="0" borderId="0" xfId="0" applyFill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3" fontId="2" fillId="0" borderId="1" xfId="2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2" applyFont="1" applyFill="1" applyAlignment="1">
      <alignment vertical="center"/>
    </xf>
    <xf numFmtId="165" fontId="2" fillId="0" borderId="0" xfId="2" applyNumberFormat="1" applyFont="1" applyFill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69" fontId="2" fillId="0" borderId="0" xfId="2" applyNumberFormat="1" applyFont="1" applyFill="1" applyAlignment="1">
      <alignment horizontal="center" vertical="center" wrapText="1"/>
    </xf>
    <xf numFmtId="0" fontId="10" fillId="0" borderId="0" xfId="2" applyFont="1" applyFill="1" applyAlignment="1">
      <alignment horizontal="left" vertical="center"/>
    </xf>
    <xf numFmtId="0" fontId="3" fillId="0" borderId="0" xfId="4" applyFont="1" applyFill="1" applyAlignment="1">
      <alignment vertical="center"/>
    </xf>
    <xf numFmtId="0" fontId="2" fillId="0" borderId="0" xfId="4" applyAlignment="1">
      <alignment vertical="center"/>
    </xf>
    <xf numFmtId="0" fontId="2" fillId="0" borderId="0" xfId="4" applyAlignment="1">
      <alignment horizontal="center" vertical="center"/>
    </xf>
    <xf numFmtId="0" fontId="2" fillId="0" borderId="0" xfId="4" applyFill="1" applyAlignment="1">
      <alignment horizontal="center" vertical="center"/>
    </xf>
    <xf numFmtId="0" fontId="11" fillId="0" borderId="0" xfId="4" applyFont="1" applyFill="1" applyAlignment="1">
      <alignment horizontal="center" vertical="center"/>
    </xf>
    <xf numFmtId="0" fontId="12" fillId="0" borderId="1" xfId="4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/>
    </xf>
    <xf numFmtId="0" fontId="2" fillId="0" borderId="0" xfId="4" applyFill="1" applyAlignment="1">
      <alignment vertical="center"/>
    </xf>
    <xf numFmtId="0" fontId="13" fillId="0" borderId="0" xfId="0" applyFont="1" applyAlignment="1">
      <alignment horizontal="left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righ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vertical="center"/>
    </xf>
    <xf numFmtId="0" fontId="13" fillId="2" borderId="1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4" fontId="16" fillId="5" borderId="1" xfId="3" applyFont="1" applyFill="1" applyBorder="1" applyAlignment="1">
      <alignment horizontal="right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right" vertical="center" wrapText="1"/>
    </xf>
    <xf numFmtId="0" fontId="13" fillId="2" borderId="13" xfId="0" applyFont="1" applyFill="1" applyBorder="1" applyAlignment="1">
      <alignment vertical="center" wrapText="1"/>
    </xf>
    <xf numFmtId="165" fontId="16" fillId="0" borderId="1" xfId="0" applyNumberFormat="1" applyFont="1" applyFill="1" applyBorder="1" applyAlignment="1">
      <alignment horizontal="right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164" fontId="16" fillId="0" borderId="1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5" fontId="16" fillId="5" borderId="1" xfId="0" applyNumberFormat="1" applyFont="1" applyFill="1" applyBorder="1" applyAlignment="1">
      <alignment horizontal="right" vertical="center" wrapText="1"/>
    </xf>
    <xf numFmtId="165" fontId="16" fillId="0" borderId="1" xfId="0" applyNumberFormat="1" applyFont="1" applyFill="1" applyBorder="1" applyAlignment="1">
      <alignment vertical="center" wrapText="1"/>
    </xf>
    <xf numFmtId="165" fontId="18" fillId="5" borderId="1" xfId="0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 wrapText="1"/>
    </xf>
    <xf numFmtId="165" fontId="16" fillId="5" borderId="3" xfId="0" applyNumberFormat="1" applyFont="1" applyFill="1" applyBorder="1" applyAlignment="1">
      <alignment horizontal="right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/>
    </xf>
    <xf numFmtId="164" fontId="16" fillId="6" borderId="16" xfId="3" applyFont="1" applyFill="1" applyBorder="1" applyAlignment="1">
      <alignment horizontal="right" vertical="center"/>
    </xf>
    <xf numFmtId="165" fontId="13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164" fontId="1" fillId="0" borderId="0" xfId="3" applyAlignment="1">
      <alignment horizontal="right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165" fontId="3" fillId="0" borderId="1" xfId="0" applyNumberFormat="1" applyFont="1" applyFill="1" applyBorder="1" applyAlignment="1">
      <alignment horizontal="right" vertical="center" wrapText="1"/>
    </xf>
    <xf numFmtId="166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2" fontId="2" fillId="0" borderId="0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165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right" vertical="center" wrapText="1"/>
    </xf>
    <xf numFmtId="4" fontId="2" fillId="0" borderId="0" xfId="0" applyNumberFormat="1" applyFont="1" applyFill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165" fontId="3" fillId="6" borderId="2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24" fillId="0" borderId="0" xfId="0" applyFont="1"/>
    <xf numFmtId="0" fontId="25" fillId="0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3" fontId="2" fillId="0" borderId="0" xfId="0" applyNumberFormat="1" applyFont="1" applyFill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66" fontId="3" fillId="0" borderId="1" xfId="0" applyNumberFormat="1" applyFont="1" applyBorder="1" applyAlignment="1">
      <alignment vertical="center"/>
    </xf>
    <xf numFmtId="166" fontId="2" fillId="0" borderId="0" xfId="0" applyNumberFormat="1" applyFont="1" applyAlignment="1">
      <alignment vertical="center"/>
    </xf>
    <xf numFmtId="0" fontId="3" fillId="0" borderId="0" xfId="0" applyFont="1"/>
    <xf numFmtId="0" fontId="11" fillId="0" borderId="0" xfId="0" applyFont="1" applyFill="1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0" fontId="3" fillId="0" borderId="1" xfId="6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44" fontId="4" fillId="0" borderId="1" xfId="7" applyFont="1" applyFill="1" applyBorder="1" applyAlignment="1">
      <alignment horizontal="center" vertical="center" wrapText="1"/>
    </xf>
    <xf numFmtId="166" fontId="4" fillId="0" borderId="1" xfId="6" applyNumberFormat="1" applyFont="1" applyFill="1" applyBorder="1" applyAlignment="1">
      <alignment horizontal="right"/>
    </xf>
    <xf numFmtId="164" fontId="4" fillId="0" borderId="1" xfId="3" applyFont="1" applyFill="1" applyBorder="1" applyAlignment="1" applyProtection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/>
    </xf>
    <xf numFmtId="164" fontId="1" fillId="0" borderId="1" xfId="3" applyFont="1" applyFill="1" applyBorder="1" applyAlignment="1">
      <alignment vertical="center" wrapText="1"/>
    </xf>
    <xf numFmtId="164" fontId="1" fillId="0" borderId="1" xfId="3" applyFill="1" applyBorder="1" applyAlignment="1">
      <alignment horizontal="center" vertical="center" wrapText="1"/>
    </xf>
    <xf numFmtId="164" fontId="1" fillId="0" borderId="1" xfId="3" applyFill="1" applyBorder="1" applyAlignment="1">
      <alignment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1" xfId="3" applyFont="1" applyFill="1" applyBorder="1" applyAlignment="1" applyProtection="1">
      <alignment horizontal="righ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4" fontId="2" fillId="0" borderId="1" xfId="3" applyFont="1" applyFill="1" applyBorder="1" applyAlignment="1" applyProtection="1">
      <alignment horizontal="right" vertical="center" wrapText="1"/>
    </xf>
    <xf numFmtId="164" fontId="1" fillId="0" borderId="1" xfId="3" applyFont="1" applyFill="1" applyBorder="1" applyAlignment="1">
      <alignment horizontal="center" vertical="center" wrapText="1"/>
    </xf>
    <xf numFmtId="164" fontId="1" fillId="0" borderId="3" xfId="3" applyFont="1" applyFill="1" applyBorder="1" applyAlignment="1">
      <alignment vertical="center"/>
    </xf>
    <xf numFmtId="165" fontId="3" fillId="0" borderId="10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2" fillId="0" borderId="1" xfId="2" applyNumberFormat="1" applyFont="1" applyFill="1" applyBorder="1" applyAlignment="1">
      <alignment horizontal="right" vertical="center" wrapText="1"/>
    </xf>
    <xf numFmtId="167" fontId="2" fillId="0" borderId="1" xfId="1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0" fontId="2" fillId="0" borderId="5" xfId="0" applyFont="1" applyFill="1" applyBorder="1" applyAlignment="1">
      <alignment horizontal="center"/>
    </xf>
    <xf numFmtId="4" fontId="2" fillId="0" borderId="1" xfId="0" applyNumberFormat="1" applyFont="1" applyFill="1" applyBorder="1"/>
    <xf numFmtId="164" fontId="1" fillId="0" borderId="2" xfId="3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2" fillId="0" borderId="17" xfId="0" applyFont="1" applyFill="1" applyBorder="1" applyAlignment="1">
      <alignment vertical="center" wrapText="1"/>
    </xf>
    <xf numFmtId="166" fontId="2" fillId="0" borderId="1" xfId="0" applyNumberFormat="1" applyFont="1" applyFill="1" applyBorder="1"/>
    <xf numFmtId="0" fontId="2" fillId="0" borderId="18" xfId="0" applyFont="1" applyFill="1" applyBorder="1" applyAlignment="1">
      <alignment horizontal="center"/>
    </xf>
    <xf numFmtId="164" fontId="1" fillId="0" borderId="1" xfId="3" applyFont="1" applyFill="1" applyBorder="1" applyAlignment="1">
      <alignment vertical="center"/>
    </xf>
    <xf numFmtId="166" fontId="4" fillId="0" borderId="1" xfId="3" applyNumberFormat="1" applyFont="1" applyFill="1" applyBorder="1" applyAlignment="1" applyProtection="1">
      <alignment vertical="center" wrapText="1"/>
    </xf>
    <xf numFmtId="164" fontId="1" fillId="0" borderId="1" xfId="3" applyFont="1" applyFill="1" applyBorder="1" applyAlignment="1">
      <alignment horizontal="right" vertical="center" wrapText="1"/>
    </xf>
    <xf numFmtId="164" fontId="1" fillId="0" borderId="3" xfId="3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4" fontId="15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164" fontId="0" fillId="0" borderId="1" xfId="3" applyFont="1" applyFill="1" applyBorder="1" applyAlignment="1">
      <alignment vertical="center"/>
    </xf>
    <xf numFmtId="0" fontId="2" fillId="0" borderId="7" xfId="0" quotePrefix="1" applyFont="1" applyFill="1" applyBorder="1" applyAlignment="1">
      <alignment horizontal="center" vertical="center"/>
    </xf>
    <xf numFmtId="4" fontId="15" fillId="0" borderId="2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4" fontId="4" fillId="0" borderId="1" xfId="3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49" fontId="2" fillId="0" borderId="7" xfId="0" quotePrefix="1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164" fontId="2" fillId="0" borderId="1" xfId="3" applyFont="1" applyFill="1" applyBorder="1" applyAlignment="1" applyProtection="1">
      <alignment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wrapText="1"/>
    </xf>
    <xf numFmtId="164" fontId="1" fillId="0" borderId="1" xfId="3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164" fontId="1" fillId="0" borderId="2" xfId="3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 vertical="center" wrapText="1"/>
    </xf>
    <xf numFmtId="170" fontId="4" fillId="0" borderId="1" xfId="3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horizontal="center" vertical="center" wrapText="1"/>
    </xf>
    <xf numFmtId="165" fontId="2" fillId="0" borderId="19" xfId="0" applyNumberFormat="1" applyFont="1" applyFill="1" applyBorder="1" applyAlignment="1">
      <alignment vertical="center" wrapText="1"/>
    </xf>
    <xf numFmtId="0" fontId="2" fillId="0" borderId="1" xfId="0" applyFont="1" applyBorder="1"/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44" fontId="2" fillId="0" borderId="1" xfId="3" applyNumberFormat="1" applyFont="1" applyFill="1" applyBorder="1" applyAlignment="1">
      <alignment horizontal="center" vertical="center" wrapText="1"/>
    </xf>
    <xf numFmtId="168" fontId="1" fillId="0" borderId="1" xfId="3" applyNumberForma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66" fontId="2" fillId="0" borderId="1" xfId="2" applyNumberFormat="1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4" fillId="0" borderId="2" xfId="3" applyFont="1" applyFill="1" applyBorder="1" applyAlignment="1" applyProtection="1">
      <alignment horizontal="right" vertical="center" wrapText="1"/>
    </xf>
    <xf numFmtId="166" fontId="4" fillId="0" borderId="1" xfId="3" applyNumberFormat="1" applyFont="1" applyFill="1" applyBorder="1" applyAlignment="1" applyProtection="1">
      <alignment horizontal="right" vertical="center" wrapText="1"/>
    </xf>
    <xf numFmtId="164" fontId="4" fillId="0" borderId="2" xfId="3" applyFont="1" applyFill="1" applyBorder="1" applyAlignment="1" applyProtection="1">
      <alignment horizontal="center" vertical="center" wrapText="1"/>
    </xf>
    <xf numFmtId="0" fontId="0" fillId="3" borderId="5" xfId="0" applyFill="1" applyBorder="1" applyAlignment="1">
      <alignment horizontal="left"/>
    </xf>
    <xf numFmtId="0" fontId="0" fillId="3" borderId="32" xfId="0" applyFill="1" applyBorder="1" applyAlignment="1">
      <alignment horizontal="center"/>
    </xf>
    <xf numFmtId="166" fontId="0" fillId="3" borderId="33" xfId="0" applyNumberFormat="1" applyFill="1" applyBorder="1"/>
    <xf numFmtId="0" fontId="2" fillId="0" borderId="34" xfId="0" applyFont="1" applyFill="1" applyBorder="1" applyAlignment="1">
      <alignment horizontal="center" vertical="center" wrapText="1"/>
    </xf>
    <xf numFmtId="0" fontId="0" fillId="3" borderId="35" xfId="0" applyFill="1" applyBorder="1" applyAlignment="1">
      <alignment horizontal="left"/>
    </xf>
    <xf numFmtId="165" fontId="3" fillId="0" borderId="34" xfId="0" applyNumberFormat="1" applyFont="1" applyFill="1" applyBorder="1" applyAlignment="1">
      <alignment horizontal="right" vertical="center" wrapText="1"/>
    </xf>
    <xf numFmtId="166" fontId="0" fillId="3" borderId="34" xfId="0" applyNumberFormat="1" applyFill="1" applyBorder="1"/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4" fillId="3" borderId="1" xfId="2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3" borderId="0" xfId="0" applyFont="1" applyFill="1"/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44" fontId="4" fillId="0" borderId="1" xfId="3" applyNumberFormat="1" applyFont="1" applyFill="1" applyBorder="1" applyAlignment="1">
      <alignment vertical="center"/>
    </xf>
    <xf numFmtId="0" fontId="2" fillId="0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center" vertical="center"/>
    </xf>
    <xf numFmtId="44" fontId="5" fillId="0" borderId="1" xfId="3" applyNumberFormat="1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4" fontId="4" fillId="0" borderId="1" xfId="3" applyNumberFormat="1" applyFont="1" applyFill="1" applyBorder="1" applyAlignment="1">
      <alignment horizontal="center" vertical="center" wrapText="1"/>
    </xf>
    <xf numFmtId="14" fontId="27" fillId="0" borderId="1" xfId="0" applyNumberFormat="1" applyFont="1" applyBorder="1" applyAlignment="1">
      <alignment horizontal="center" vertical="center" wrapText="1"/>
    </xf>
    <xf numFmtId="14" fontId="0" fillId="0" borderId="34" xfId="0" applyNumberForma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34" xfId="0" applyNumberFormat="1" applyFill="1" applyBorder="1" applyAlignment="1">
      <alignment horizontal="left" vertical="center" wrapText="1"/>
    </xf>
    <xf numFmtId="166" fontId="0" fillId="0" borderId="34" xfId="0" applyNumberFormat="1" applyFill="1" applyBorder="1" applyAlignment="1">
      <alignment horizontal="right" vertical="center" wrapText="1"/>
    </xf>
    <xf numFmtId="166" fontId="3" fillId="0" borderId="34" xfId="0" applyNumberFormat="1" applyFont="1" applyBorder="1" applyAlignment="1">
      <alignment horizontal="right" vertical="center" wrapText="1"/>
    </xf>
    <xf numFmtId="164" fontId="29" fillId="0" borderId="1" xfId="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right" vertical="center"/>
    </xf>
    <xf numFmtId="0" fontId="3" fillId="2" borderId="1" xfId="2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1" xfId="3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44" fontId="2" fillId="0" borderId="0" xfId="7" applyFont="1" applyFill="1" applyAlignment="1">
      <alignment vertical="center"/>
    </xf>
    <xf numFmtId="164" fontId="1" fillId="0" borderId="22" xfId="3" applyFont="1" applyFill="1" applyBorder="1" applyAlignment="1">
      <alignment horizontal="center" vertical="center" wrapText="1"/>
    </xf>
    <xf numFmtId="164" fontId="0" fillId="0" borderId="3" xfId="3" applyFont="1" applyFill="1" applyBorder="1" applyAlignment="1">
      <alignment vertical="center" wrapText="1"/>
    </xf>
    <xf numFmtId="164" fontId="1" fillId="0" borderId="18" xfId="3" applyFont="1" applyFill="1" applyBorder="1" applyAlignment="1">
      <alignment horizontal="center" vertical="center" wrapText="1"/>
    </xf>
    <xf numFmtId="164" fontId="0" fillId="0" borderId="2" xfId="3" applyFont="1" applyFill="1" applyBorder="1" applyAlignment="1">
      <alignment vertical="center" wrapText="1"/>
    </xf>
    <xf numFmtId="0" fontId="31" fillId="0" borderId="0" xfId="0" applyFont="1" applyAlignment="1">
      <alignment horizontal="right" vertical="center"/>
    </xf>
    <xf numFmtId="0" fontId="4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vertical="center" wrapText="1"/>
    </xf>
    <xf numFmtId="0" fontId="3" fillId="2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0" fillId="6" borderId="3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right" vertical="center"/>
    </xf>
    <xf numFmtId="0" fontId="3" fillId="0" borderId="6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164" fontId="1" fillId="0" borderId="3" xfId="3" applyFont="1" applyFill="1" applyBorder="1" applyAlignment="1">
      <alignment horizontal="center" vertical="center" wrapText="1"/>
    </xf>
    <xf numFmtId="164" fontId="1" fillId="0" borderId="2" xfId="3" applyFont="1" applyFill="1" applyBorder="1" applyAlignment="1">
      <alignment horizontal="center" vertical="center" wrapText="1"/>
    </xf>
    <xf numFmtId="164" fontId="1" fillId="0" borderId="22" xfId="3" applyFont="1" applyFill="1" applyBorder="1" applyAlignment="1">
      <alignment horizontal="center" vertical="center" wrapText="1"/>
    </xf>
    <xf numFmtId="164" fontId="1" fillId="0" borderId="18" xfId="3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vertical="center" wrapText="1"/>
    </xf>
    <xf numFmtId="0" fontId="2" fillId="4" borderId="20" xfId="0" applyFont="1" applyFill="1" applyBorder="1" applyAlignment="1">
      <alignment vertical="center" wrapText="1"/>
    </xf>
  </cellXfs>
  <cellStyles count="11">
    <cellStyle name="Dziesiętny" xfId="1" builtinId="3"/>
    <cellStyle name="Dziesiętny 2" xfId="8"/>
    <cellStyle name="Normalny" xfId="0" builtinId="0"/>
    <cellStyle name="Normalny 10" xfId="6"/>
    <cellStyle name="Normalny 2" xfId="9"/>
    <cellStyle name="Normalny 2 2" xfId="2"/>
    <cellStyle name="Normalny 3" xfId="4"/>
    <cellStyle name="Normalny 3 2" xfId="5"/>
    <cellStyle name="Walutowy" xfId="7" builtinId="4"/>
    <cellStyle name="Walutowy 2" xfId="3"/>
    <cellStyle name="Walutowy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fitToPage="1"/>
  </sheetPr>
  <dimension ref="A1:I21"/>
  <sheetViews>
    <sheetView view="pageBreakPreview" zoomScale="60" zoomScaleNormal="85" workbookViewId="0">
      <pane xSplit="2" ySplit="3" topLeftCell="C13" activePane="bottomRight" state="frozen"/>
      <selection pane="topRight" activeCell="C1" sqref="C1"/>
      <selection pane="bottomLeft" activeCell="A4" sqref="A4"/>
      <selection pane="bottomRight" activeCell="E19" sqref="E19"/>
    </sheetView>
  </sheetViews>
  <sheetFormatPr defaultRowHeight="12.75"/>
  <cols>
    <col min="1" max="1" width="5.42578125" style="21" customWidth="1"/>
    <col min="2" max="2" width="43.85546875" style="21" customWidth="1"/>
    <col min="3" max="3" width="37" style="21" customWidth="1"/>
    <col min="4" max="4" width="14.5703125" style="22" customWidth="1"/>
    <col min="5" max="5" width="23" style="22" customWidth="1"/>
    <col min="6" max="6" width="11.85546875" style="23" customWidth="1"/>
    <col min="7" max="7" width="33.85546875" style="23" customWidth="1"/>
    <col min="8" max="8" width="15.7109375" style="23" customWidth="1"/>
    <col min="9" max="9" width="17.140625" style="23" customWidth="1"/>
    <col min="10" max="251" width="9.140625" style="21"/>
    <col min="252" max="252" width="5.42578125" style="21" customWidth="1"/>
    <col min="253" max="253" width="43.85546875" style="21" customWidth="1"/>
    <col min="254" max="254" width="37" style="21" customWidth="1"/>
    <col min="255" max="255" width="14.5703125" style="21" customWidth="1"/>
    <col min="256" max="256" width="23" style="21" customWidth="1"/>
    <col min="257" max="257" width="11.85546875" style="21" customWidth="1"/>
    <col min="258" max="258" width="27.140625" style="21" customWidth="1"/>
    <col min="259" max="259" width="15.7109375" style="21" customWidth="1"/>
    <col min="260" max="260" width="17.140625" style="21" customWidth="1"/>
    <col min="261" max="261" width="15.7109375" style="21" customWidth="1"/>
    <col min="262" max="262" width="16.85546875" style="21" customWidth="1"/>
    <col min="263" max="507" width="9.140625" style="21"/>
    <col min="508" max="508" width="5.42578125" style="21" customWidth="1"/>
    <col min="509" max="509" width="43.85546875" style="21" customWidth="1"/>
    <col min="510" max="510" width="37" style="21" customWidth="1"/>
    <col min="511" max="511" width="14.5703125" style="21" customWidth="1"/>
    <col min="512" max="512" width="23" style="21" customWidth="1"/>
    <col min="513" max="513" width="11.85546875" style="21" customWidth="1"/>
    <col min="514" max="514" width="27.140625" style="21" customWidth="1"/>
    <col min="515" max="515" width="15.7109375" style="21" customWidth="1"/>
    <col min="516" max="516" width="17.140625" style="21" customWidth="1"/>
    <col min="517" max="517" width="15.7109375" style="21" customWidth="1"/>
    <col min="518" max="518" width="16.85546875" style="21" customWidth="1"/>
    <col min="519" max="763" width="9.140625" style="21"/>
    <col min="764" max="764" width="5.42578125" style="21" customWidth="1"/>
    <col min="765" max="765" width="43.85546875" style="21" customWidth="1"/>
    <col min="766" max="766" width="37" style="21" customWidth="1"/>
    <col min="767" max="767" width="14.5703125" style="21" customWidth="1"/>
    <col min="768" max="768" width="23" style="21" customWidth="1"/>
    <col min="769" max="769" width="11.85546875" style="21" customWidth="1"/>
    <col min="770" max="770" width="27.140625" style="21" customWidth="1"/>
    <col min="771" max="771" width="15.7109375" style="21" customWidth="1"/>
    <col min="772" max="772" width="17.140625" style="21" customWidth="1"/>
    <col min="773" max="773" width="15.7109375" style="21" customWidth="1"/>
    <col min="774" max="774" width="16.85546875" style="21" customWidth="1"/>
    <col min="775" max="1019" width="9.140625" style="21"/>
    <col min="1020" max="1020" width="5.42578125" style="21" customWidth="1"/>
    <col min="1021" max="1021" width="43.85546875" style="21" customWidth="1"/>
    <col min="1022" max="1022" width="37" style="21" customWidth="1"/>
    <col min="1023" max="1023" width="14.5703125" style="21" customWidth="1"/>
    <col min="1024" max="1024" width="23" style="21" customWidth="1"/>
    <col min="1025" max="1025" width="11.85546875" style="21" customWidth="1"/>
    <col min="1026" max="1026" width="27.140625" style="21" customWidth="1"/>
    <col min="1027" max="1027" width="15.7109375" style="21" customWidth="1"/>
    <col min="1028" max="1028" width="17.140625" style="21" customWidth="1"/>
    <col min="1029" max="1029" width="15.7109375" style="21" customWidth="1"/>
    <col min="1030" max="1030" width="16.85546875" style="21" customWidth="1"/>
    <col min="1031" max="1275" width="9.140625" style="21"/>
    <col min="1276" max="1276" width="5.42578125" style="21" customWidth="1"/>
    <col min="1277" max="1277" width="43.85546875" style="21" customWidth="1"/>
    <col min="1278" max="1278" width="37" style="21" customWidth="1"/>
    <col min="1279" max="1279" width="14.5703125" style="21" customWidth="1"/>
    <col min="1280" max="1280" width="23" style="21" customWidth="1"/>
    <col min="1281" max="1281" width="11.85546875" style="21" customWidth="1"/>
    <col min="1282" max="1282" width="27.140625" style="21" customWidth="1"/>
    <col min="1283" max="1283" width="15.7109375" style="21" customWidth="1"/>
    <col min="1284" max="1284" width="17.140625" style="21" customWidth="1"/>
    <col min="1285" max="1285" width="15.7109375" style="21" customWidth="1"/>
    <col min="1286" max="1286" width="16.85546875" style="21" customWidth="1"/>
    <col min="1287" max="1531" width="9.140625" style="21"/>
    <col min="1532" max="1532" width="5.42578125" style="21" customWidth="1"/>
    <col min="1533" max="1533" width="43.85546875" style="21" customWidth="1"/>
    <col min="1534" max="1534" width="37" style="21" customWidth="1"/>
    <col min="1535" max="1535" width="14.5703125" style="21" customWidth="1"/>
    <col min="1536" max="1536" width="23" style="21" customWidth="1"/>
    <col min="1537" max="1537" width="11.85546875" style="21" customWidth="1"/>
    <col min="1538" max="1538" width="27.140625" style="21" customWidth="1"/>
    <col min="1539" max="1539" width="15.7109375" style="21" customWidth="1"/>
    <col min="1540" max="1540" width="17.140625" style="21" customWidth="1"/>
    <col min="1541" max="1541" width="15.7109375" style="21" customWidth="1"/>
    <col min="1542" max="1542" width="16.85546875" style="21" customWidth="1"/>
    <col min="1543" max="1787" width="9.140625" style="21"/>
    <col min="1788" max="1788" width="5.42578125" style="21" customWidth="1"/>
    <col min="1789" max="1789" width="43.85546875" style="21" customWidth="1"/>
    <col min="1790" max="1790" width="37" style="21" customWidth="1"/>
    <col min="1791" max="1791" width="14.5703125" style="21" customWidth="1"/>
    <col min="1792" max="1792" width="23" style="21" customWidth="1"/>
    <col min="1793" max="1793" width="11.85546875" style="21" customWidth="1"/>
    <col min="1794" max="1794" width="27.140625" style="21" customWidth="1"/>
    <col min="1795" max="1795" width="15.7109375" style="21" customWidth="1"/>
    <col min="1796" max="1796" width="17.140625" style="21" customWidth="1"/>
    <col min="1797" max="1797" width="15.7109375" style="21" customWidth="1"/>
    <col min="1798" max="1798" width="16.85546875" style="21" customWidth="1"/>
    <col min="1799" max="2043" width="9.140625" style="21"/>
    <col min="2044" max="2044" width="5.42578125" style="21" customWidth="1"/>
    <col min="2045" max="2045" width="43.85546875" style="21" customWidth="1"/>
    <col min="2046" max="2046" width="37" style="21" customWidth="1"/>
    <col min="2047" max="2047" width="14.5703125" style="21" customWidth="1"/>
    <col min="2048" max="2048" width="23" style="21" customWidth="1"/>
    <col min="2049" max="2049" width="11.85546875" style="21" customWidth="1"/>
    <col min="2050" max="2050" width="27.140625" style="21" customWidth="1"/>
    <col min="2051" max="2051" width="15.7109375" style="21" customWidth="1"/>
    <col min="2052" max="2052" width="17.140625" style="21" customWidth="1"/>
    <col min="2053" max="2053" width="15.7109375" style="21" customWidth="1"/>
    <col min="2054" max="2054" width="16.85546875" style="21" customWidth="1"/>
    <col min="2055" max="2299" width="9.140625" style="21"/>
    <col min="2300" max="2300" width="5.42578125" style="21" customWidth="1"/>
    <col min="2301" max="2301" width="43.85546875" style="21" customWidth="1"/>
    <col min="2302" max="2302" width="37" style="21" customWidth="1"/>
    <col min="2303" max="2303" width="14.5703125" style="21" customWidth="1"/>
    <col min="2304" max="2304" width="23" style="21" customWidth="1"/>
    <col min="2305" max="2305" width="11.85546875" style="21" customWidth="1"/>
    <col min="2306" max="2306" width="27.140625" style="21" customWidth="1"/>
    <col min="2307" max="2307" width="15.7109375" style="21" customWidth="1"/>
    <col min="2308" max="2308" width="17.140625" style="21" customWidth="1"/>
    <col min="2309" max="2309" width="15.7109375" style="21" customWidth="1"/>
    <col min="2310" max="2310" width="16.85546875" style="21" customWidth="1"/>
    <col min="2311" max="2555" width="9.140625" style="21"/>
    <col min="2556" max="2556" width="5.42578125" style="21" customWidth="1"/>
    <col min="2557" max="2557" width="43.85546875" style="21" customWidth="1"/>
    <col min="2558" max="2558" width="37" style="21" customWidth="1"/>
    <col min="2559" max="2559" width="14.5703125" style="21" customWidth="1"/>
    <col min="2560" max="2560" width="23" style="21" customWidth="1"/>
    <col min="2561" max="2561" width="11.85546875" style="21" customWidth="1"/>
    <col min="2562" max="2562" width="27.140625" style="21" customWidth="1"/>
    <col min="2563" max="2563" width="15.7109375" style="21" customWidth="1"/>
    <col min="2564" max="2564" width="17.140625" style="21" customWidth="1"/>
    <col min="2565" max="2565" width="15.7109375" style="21" customWidth="1"/>
    <col min="2566" max="2566" width="16.85546875" style="21" customWidth="1"/>
    <col min="2567" max="2811" width="9.140625" style="21"/>
    <col min="2812" max="2812" width="5.42578125" style="21" customWidth="1"/>
    <col min="2813" max="2813" width="43.85546875" style="21" customWidth="1"/>
    <col min="2814" max="2814" width="37" style="21" customWidth="1"/>
    <col min="2815" max="2815" width="14.5703125" style="21" customWidth="1"/>
    <col min="2816" max="2816" width="23" style="21" customWidth="1"/>
    <col min="2817" max="2817" width="11.85546875" style="21" customWidth="1"/>
    <col min="2818" max="2818" width="27.140625" style="21" customWidth="1"/>
    <col min="2819" max="2819" width="15.7109375" style="21" customWidth="1"/>
    <col min="2820" max="2820" width="17.140625" style="21" customWidth="1"/>
    <col min="2821" max="2821" width="15.7109375" style="21" customWidth="1"/>
    <col min="2822" max="2822" width="16.85546875" style="21" customWidth="1"/>
    <col min="2823" max="3067" width="9.140625" style="21"/>
    <col min="3068" max="3068" width="5.42578125" style="21" customWidth="1"/>
    <col min="3069" max="3069" width="43.85546875" style="21" customWidth="1"/>
    <col min="3070" max="3070" width="37" style="21" customWidth="1"/>
    <col min="3071" max="3071" width="14.5703125" style="21" customWidth="1"/>
    <col min="3072" max="3072" width="23" style="21" customWidth="1"/>
    <col min="3073" max="3073" width="11.85546875" style="21" customWidth="1"/>
    <col min="3074" max="3074" width="27.140625" style="21" customWidth="1"/>
    <col min="3075" max="3075" width="15.7109375" style="21" customWidth="1"/>
    <col min="3076" max="3076" width="17.140625" style="21" customWidth="1"/>
    <col min="3077" max="3077" width="15.7109375" style="21" customWidth="1"/>
    <col min="3078" max="3078" width="16.85546875" style="21" customWidth="1"/>
    <col min="3079" max="3323" width="9.140625" style="21"/>
    <col min="3324" max="3324" width="5.42578125" style="21" customWidth="1"/>
    <col min="3325" max="3325" width="43.85546875" style="21" customWidth="1"/>
    <col min="3326" max="3326" width="37" style="21" customWidth="1"/>
    <col min="3327" max="3327" width="14.5703125" style="21" customWidth="1"/>
    <col min="3328" max="3328" width="23" style="21" customWidth="1"/>
    <col min="3329" max="3329" width="11.85546875" style="21" customWidth="1"/>
    <col min="3330" max="3330" width="27.140625" style="21" customWidth="1"/>
    <col min="3331" max="3331" width="15.7109375" style="21" customWidth="1"/>
    <col min="3332" max="3332" width="17.140625" style="21" customWidth="1"/>
    <col min="3333" max="3333" width="15.7109375" style="21" customWidth="1"/>
    <col min="3334" max="3334" width="16.85546875" style="21" customWidth="1"/>
    <col min="3335" max="3579" width="9.140625" style="21"/>
    <col min="3580" max="3580" width="5.42578125" style="21" customWidth="1"/>
    <col min="3581" max="3581" width="43.85546875" style="21" customWidth="1"/>
    <col min="3582" max="3582" width="37" style="21" customWidth="1"/>
    <col min="3583" max="3583" width="14.5703125" style="21" customWidth="1"/>
    <col min="3584" max="3584" width="23" style="21" customWidth="1"/>
    <col min="3585" max="3585" width="11.85546875" style="21" customWidth="1"/>
    <col min="3586" max="3586" width="27.140625" style="21" customWidth="1"/>
    <col min="3587" max="3587" width="15.7109375" style="21" customWidth="1"/>
    <col min="3588" max="3588" width="17.140625" style="21" customWidth="1"/>
    <col min="3589" max="3589" width="15.7109375" style="21" customWidth="1"/>
    <col min="3590" max="3590" width="16.85546875" style="21" customWidth="1"/>
    <col min="3591" max="3835" width="9.140625" style="21"/>
    <col min="3836" max="3836" width="5.42578125" style="21" customWidth="1"/>
    <col min="3837" max="3837" width="43.85546875" style="21" customWidth="1"/>
    <col min="3838" max="3838" width="37" style="21" customWidth="1"/>
    <col min="3839" max="3839" width="14.5703125" style="21" customWidth="1"/>
    <col min="3840" max="3840" width="23" style="21" customWidth="1"/>
    <col min="3841" max="3841" width="11.85546875" style="21" customWidth="1"/>
    <col min="3842" max="3842" width="27.140625" style="21" customWidth="1"/>
    <col min="3843" max="3843" width="15.7109375" style="21" customWidth="1"/>
    <col min="3844" max="3844" width="17.140625" style="21" customWidth="1"/>
    <col min="3845" max="3845" width="15.7109375" style="21" customWidth="1"/>
    <col min="3846" max="3846" width="16.85546875" style="21" customWidth="1"/>
    <col min="3847" max="4091" width="9.140625" style="21"/>
    <col min="4092" max="4092" width="5.42578125" style="21" customWidth="1"/>
    <col min="4093" max="4093" width="43.85546875" style="21" customWidth="1"/>
    <col min="4094" max="4094" width="37" style="21" customWidth="1"/>
    <col min="4095" max="4095" width="14.5703125" style="21" customWidth="1"/>
    <col min="4096" max="4096" width="23" style="21" customWidth="1"/>
    <col min="4097" max="4097" width="11.85546875" style="21" customWidth="1"/>
    <col min="4098" max="4098" width="27.140625" style="21" customWidth="1"/>
    <col min="4099" max="4099" width="15.7109375" style="21" customWidth="1"/>
    <col min="4100" max="4100" width="17.140625" style="21" customWidth="1"/>
    <col min="4101" max="4101" width="15.7109375" style="21" customWidth="1"/>
    <col min="4102" max="4102" width="16.85546875" style="21" customWidth="1"/>
    <col min="4103" max="4347" width="9.140625" style="21"/>
    <col min="4348" max="4348" width="5.42578125" style="21" customWidth="1"/>
    <col min="4349" max="4349" width="43.85546875" style="21" customWidth="1"/>
    <col min="4350" max="4350" width="37" style="21" customWidth="1"/>
    <col min="4351" max="4351" width="14.5703125" style="21" customWidth="1"/>
    <col min="4352" max="4352" width="23" style="21" customWidth="1"/>
    <col min="4353" max="4353" width="11.85546875" style="21" customWidth="1"/>
    <col min="4354" max="4354" width="27.140625" style="21" customWidth="1"/>
    <col min="4355" max="4355" width="15.7109375" style="21" customWidth="1"/>
    <col min="4356" max="4356" width="17.140625" style="21" customWidth="1"/>
    <col min="4357" max="4357" width="15.7109375" style="21" customWidth="1"/>
    <col min="4358" max="4358" width="16.85546875" style="21" customWidth="1"/>
    <col min="4359" max="4603" width="9.140625" style="21"/>
    <col min="4604" max="4604" width="5.42578125" style="21" customWidth="1"/>
    <col min="4605" max="4605" width="43.85546875" style="21" customWidth="1"/>
    <col min="4606" max="4606" width="37" style="21" customWidth="1"/>
    <col min="4607" max="4607" width="14.5703125" style="21" customWidth="1"/>
    <col min="4608" max="4608" width="23" style="21" customWidth="1"/>
    <col min="4609" max="4609" width="11.85546875" style="21" customWidth="1"/>
    <col min="4610" max="4610" width="27.140625" style="21" customWidth="1"/>
    <col min="4611" max="4611" width="15.7109375" style="21" customWidth="1"/>
    <col min="4612" max="4612" width="17.140625" style="21" customWidth="1"/>
    <col min="4613" max="4613" width="15.7109375" style="21" customWidth="1"/>
    <col min="4614" max="4614" width="16.85546875" style="21" customWidth="1"/>
    <col min="4615" max="4859" width="9.140625" style="21"/>
    <col min="4860" max="4860" width="5.42578125" style="21" customWidth="1"/>
    <col min="4861" max="4861" width="43.85546875" style="21" customWidth="1"/>
    <col min="4862" max="4862" width="37" style="21" customWidth="1"/>
    <col min="4863" max="4863" width="14.5703125" style="21" customWidth="1"/>
    <col min="4864" max="4864" width="23" style="21" customWidth="1"/>
    <col min="4865" max="4865" width="11.85546875" style="21" customWidth="1"/>
    <col min="4866" max="4866" width="27.140625" style="21" customWidth="1"/>
    <col min="4867" max="4867" width="15.7109375" style="21" customWidth="1"/>
    <col min="4868" max="4868" width="17.140625" style="21" customWidth="1"/>
    <col min="4869" max="4869" width="15.7109375" style="21" customWidth="1"/>
    <col min="4870" max="4870" width="16.85546875" style="21" customWidth="1"/>
    <col min="4871" max="5115" width="9.140625" style="21"/>
    <col min="5116" max="5116" width="5.42578125" style="21" customWidth="1"/>
    <col min="5117" max="5117" width="43.85546875" style="21" customWidth="1"/>
    <col min="5118" max="5118" width="37" style="21" customWidth="1"/>
    <col min="5119" max="5119" width="14.5703125" style="21" customWidth="1"/>
    <col min="5120" max="5120" width="23" style="21" customWidth="1"/>
    <col min="5121" max="5121" width="11.85546875" style="21" customWidth="1"/>
    <col min="5122" max="5122" width="27.140625" style="21" customWidth="1"/>
    <col min="5123" max="5123" width="15.7109375" style="21" customWidth="1"/>
    <col min="5124" max="5124" width="17.140625" style="21" customWidth="1"/>
    <col min="5125" max="5125" width="15.7109375" style="21" customWidth="1"/>
    <col min="5126" max="5126" width="16.85546875" style="21" customWidth="1"/>
    <col min="5127" max="5371" width="9.140625" style="21"/>
    <col min="5372" max="5372" width="5.42578125" style="21" customWidth="1"/>
    <col min="5373" max="5373" width="43.85546875" style="21" customWidth="1"/>
    <col min="5374" max="5374" width="37" style="21" customWidth="1"/>
    <col min="5375" max="5375" width="14.5703125" style="21" customWidth="1"/>
    <col min="5376" max="5376" width="23" style="21" customWidth="1"/>
    <col min="5377" max="5377" width="11.85546875" style="21" customWidth="1"/>
    <col min="5378" max="5378" width="27.140625" style="21" customWidth="1"/>
    <col min="5379" max="5379" width="15.7109375" style="21" customWidth="1"/>
    <col min="5380" max="5380" width="17.140625" style="21" customWidth="1"/>
    <col min="5381" max="5381" width="15.7109375" style="21" customWidth="1"/>
    <col min="5382" max="5382" width="16.85546875" style="21" customWidth="1"/>
    <col min="5383" max="5627" width="9.140625" style="21"/>
    <col min="5628" max="5628" width="5.42578125" style="21" customWidth="1"/>
    <col min="5629" max="5629" width="43.85546875" style="21" customWidth="1"/>
    <col min="5630" max="5630" width="37" style="21" customWidth="1"/>
    <col min="5631" max="5631" width="14.5703125" style="21" customWidth="1"/>
    <col min="5632" max="5632" width="23" style="21" customWidth="1"/>
    <col min="5633" max="5633" width="11.85546875" style="21" customWidth="1"/>
    <col min="5634" max="5634" width="27.140625" style="21" customWidth="1"/>
    <col min="5635" max="5635" width="15.7109375" style="21" customWidth="1"/>
    <col min="5636" max="5636" width="17.140625" style="21" customWidth="1"/>
    <col min="5637" max="5637" width="15.7109375" style="21" customWidth="1"/>
    <col min="5638" max="5638" width="16.85546875" style="21" customWidth="1"/>
    <col min="5639" max="5883" width="9.140625" style="21"/>
    <col min="5884" max="5884" width="5.42578125" style="21" customWidth="1"/>
    <col min="5885" max="5885" width="43.85546875" style="21" customWidth="1"/>
    <col min="5886" max="5886" width="37" style="21" customWidth="1"/>
    <col min="5887" max="5887" width="14.5703125" style="21" customWidth="1"/>
    <col min="5888" max="5888" width="23" style="21" customWidth="1"/>
    <col min="5889" max="5889" width="11.85546875" style="21" customWidth="1"/>
    <col min="5890" max="5890" width="27.140625" style="21" customWidth="1"/>
    <col min="5891" max="5891" width="15.7109375" style="21" customWidth="1"/>
    <col min="5892" max="5892" width="17.140625" style="21" customWidth="1"/>
    <col min="5893" max="5893" width="15.7109375" style="21" customWidth="1"/>
    <col min="5894" max="5894" width="16.85546875" style="21" customWidth="1"/>
    <col min="5895" max="6139" width="9.140625" style="21"/>
    <col min="6140" max="6140" width="5.42578125" style="21" customWidth="1"/>
    <col min="6141" max="6141" width="43.85546875" style="21" customWidth="1"/>
    <col min="6142" max="6142" width="37" style="21" customWidth="1"/>
    <col min="6143" max="6143" width="14.5703125" style="21" customWidth="1"/>
    <col min="6144" max="6144" width="23" style="21" customWidth="1"/>
    <col min="6145" max="6145" width="11.85546875" style="21" customWidth="1"/>
    <col min="6146" max="6146" width="27.140625" style="21" customWidth="1"/>
    <col min="6147" max="6147" width="15.7109375" style="21" customWidth="1"/>
    <col min="6148" max="6148" width="17.140625" style="21" customWidth="1"/>
    <col min="6149" max="6149" width="15.7109375" style="21" customWidth="1"/>
    <col min="6150" max="6150" width="16.85546875" style="21" customWidth="1"/>
    <col min="6151" max="6395" width="9.140625" style="21"/>
    <col min="6396" max="6396" width="5.42578125" style="21" customWidth="1"/>
    <col min="6397" max="6397" width="43.85546875" style="21" customWidth="1"/>
    <col min="6398" max="6398" width="37" style="21" customWidth="1"/>
    <col min="6399" max="6399" width="14.5703125" style="21" customWidth="1"/>
    <col min="6400" max="6400" width="23" style="21" customWidth="1"/>
    <col min="6401" max="6401" width="11.85546875" style="21" customWidth="1"/>
    <col min="6402" max="6402" width="27.140625" style="21" customWidth="1"/>
    <col min="6403" max="6403" width="15.7109375" style="21" customWidth="1"/>
    <col min="6404" max="6404" width="17.140625" style="21" customWidth="1"/>
    <col min="6405" max="6405" width="15.7109375" style="21" customWidth="1"/>
    <col min="6406" max="6406" width="16.85546875" style="21" customWidth="1"/>
    <col min="6407" max="6651" width="9.140625" style="21"/>
    <col min="6652" max="6652" width="5.42578125" style="21" customWidth="1"/>
    <col min="6653" max="6653" width="43.85546875" style="21" customWidth="1"/>
    <col min="6654" max="6654" width="37" style="21" customWidth="1"/>
    <col min="6655" max="6655" width="14.5703125" style="21" customWidth="1"/>
    <col min="6656" max="6656" width="23" style="21" customWidth="1"/>
    <col min="6657" max="6657" width="11.85546875" style="21" customWidth="1"/>
    <col min="6658" max="6658" width="27.140625" style="21" customWidth="1"/>
    <col min="6659" max="6659" width="15.7109375" style="21" customWidth="1"/>
    <col min="6660" max="6660" width="17.140625" style="21" customWidth="1"/>
    <col min="6661" max="6661" width="15.7109375" style="21" customWidth="1"/>
    <col min="6662" max="6662" width="16.85546875" style="21" customWidth="1"/>
    <col min="6663" max="6907" width="9.140625" style="21"/>
    <col min="6908" max="6908" width="5.42578125" style="21" customWidth="1"/>
    <col min="6909" max="6909" width="43.85546875" style="21" customWidth="1"/>
    <col min="6910" max="6910" width="37" style="21" customWidth="1"/>
    <col min="6911" max="6911" width="14.5703125" style="21" customWidth="1"/>
    <col min="6912" max="6912" width="23" style="21" customWidth="1"/>
    <col min="6913" max="6913" width="11.85546875" style="21" customWidth="1"/>
    <col min="6914" max="6914" width="27.140625" style="21" customWidth="1"/>
    <col min="6915" max="6915" width="15.7109375" style="21" customWidth="1"/>
    <col min="6916" max="6916" width="17.140625" style="21" customWidth="1"/>
    <col min="6917" max="6917" width="15.7109375" style="21" customWidth="1"/>
    <col min="6918" max="6918" width="16.85546875" style="21" customWidth="1"/>
    <col min="6919" max="7163" width="9.140625" style="21"/>
    <col min="7164" max="7164" width="5.42578125" style="21" customWidth="1"/>
    <col min="7165" max="7165" width="43.85546875" style="21" customWidth="1"/>
    <col min="7166" max="7166" width="37" style="21" customWidth="1"/>
    <col min="7167" max="7167" width="14.5703125" style="21" customWidth="1"/>
    <col min="7168" max="7168" width="23" style="21" customWidth="1"/>
    <col min="7169" max="7169" width="11.85546875" style="21" customWidth="1"/>
    <col min="7170" max="7170" width="27.140625" style="21" customWidth="1"/>
    <col min="7171" max="7171" width="15.7109375" style="21" customWidth="1"/>
    <col min="7172" max="7172" width="17.140625" style="21" customWidth="1"/>
    <col min="7173" max="7173" width="15.7109375" style="21" customWidth="1"/>
    <col min="7174" max="7174" width="16.85546875" style="21" customWidth="1"/>
    <col min="7175" max="7419" width="9.140625" style="21"/>
    <col min="7420" max="7420" width="5.42578125" style="21" customWidth="1"/>
    <col min="7421" max="7421" width="43.85546875" style="21" customWidth="1"/>
    <col min="7422" max="7422" width="37" style="21" customWidth="1"/>
    <col min="7423" max="7423" width="14.5703125" style="21" customWidth="1"/>
    <col min="7424" max="7424" width="23" style="21" customWidth="1"/>
    <col min="7425" max="7425" width="11.85546875" style="21" customWidth="1"/>
    <col min="7426" max="7426" width="27.140625" style="21" customWidth="1"/>
    <col min="7427" max="7427" width="15.7109375" style="21" customWidth="1"/>
    <col min="7428" max="7428" width="17.140625" style="21" customWidth="1"/>
    <col min="7429" max="7429" width="15.7109375" style="21" customWidth="1"/>
    <col min="7430" max="7430" width="16.85546875" style="21" customWidth="1"/>
    <col min="7431" max="7675" width="9.140625" style="21"/>
    <col min="7676" max="7676" width="5.42578125" style="21" customWidth="1"/>
    <col min="7677" max="7677" width="43.85546875" style="21" customWidth="1"/>
    <col min="7678" max="7678" width="37" style="21" customWidth="1"/>
    <col min="7679" max="7679" width="14.5703125" style="21" customWidth="1"/>
    <col min="7680" max="7680" width="23" style="21" customWidth="1"/>
    <col min="7681" max="7681" width="11.85546875" style="21" customWidth="1"/>
    <col min="7682" max="7682" width="27.140625" style="21" customWidth="1"/>
    <col min="7683" max="7683" width="15.7109375" style="21" customWidth="1"/>
    <col min="7684" max="7684" width="17.140625" style="21" customWidth="1"/>
    <col min="7685" max="7685" width="15.7109375" style="21" customWidth="1"/>
    <col min="7686" max="7686" width="16.85546875" style="21" customWidth="1"/>
    <col min="7687" max="7931" width="9.140625" style="21"/>
    <col min="7932" max="7932" width="5.42578125" style="21" customWidth="1"/>
    <col min="7933" max="7933" width="43.85546875" style="21" customWidth="1"/>
    <col min="7934" max="7934" width="37" style="21" customWidth="1"/>
    <col min="7935" max="7935" width="14.5703125" style="21" customWidth="1"/>
    <col min="7936" max="7936" width="23" style="21" customWidth="1"/>
    <col min="7937" max="7937" width="11.85546875" style="21" customWidth="1"/>
    <col min="7938" max="7938" width="27.140625" style="21" customWidth="1"/>
    <col min="7939" max="7939" width="15.7109375" style="21" customWidth="1"/>
    <col min="7940" max="7940" width="17.140625" style="21" customWidth="1"/>
    <col min="7941" max="7941" width="15.7109375" style="21" customWidth="1"/>
    <col min="7942" max="7942" width="16.85546875" style="21" customWidth="1"/>
    <col min="7943" max="8187" width="9.140625" style="21"/>
    <col min="8188" max="8188" width="5.42578125" style="21" customWidth="1"/>
    <col min="8189" max="8189" width="43.85546875" style="21" customWidth="1"/>
    <col min="8190" max="8190" width="37" style="21" customWidth="1"/>
    <col min="8191" max="8191" width="14.5703125" style="21" customWidth="1"/>
    <col min="8192" max="8192" width="23" style="21" customWidth="1"/>
    <col min="8193" max="8193" width="11.85546875" style="21" customWidth="1"/>
    <col min="8194" max="8194" width="27.140625" style="21" customWidth="1"/>
    <col min="8195" max="8195" width="15.7109375" style="21" customWidth="1"/>
    <col min="8196" max="8196" width="17.140625" style="21" customWidth="1"/>
    <col min="8197" max="8197" width="15.7109375" style="21" customWidth="1"/>
    <col min="8198" max="8198" width="16.85546875" style="21" customWidth="1"/>
    <col min="8199" max="8443" width="9.140625" style="21"/>
    <col min="8444" max="8444" width="5.42578125" style="21" customWidth="1"/>
    <col min="8445" max="8445" width="43.85546875" style="21" customWidth="1"/>
    <col min="8446" max="8446" width="37" style="21" customWidth="1"/>
    <col min="8447" max="8447" width="14.5703125" style="21" customWidth="1"/>
    <col min="8448" max="8448" width="23" style="21" customWidth="1"/>
    <col min="8449" max="8449" width="11.85546875" style="21" customWidth="1"/>
    <col min="8450" max="8450" width="27.140625" style="21" customWidth="1"/>
    <col min="8451" max="8451" width="15.7109375" style="21" customWidth="1"/>
    <col min="8452" max="8452" width="17.140625" style="21" customWidth="1"/>
    <col min="8453" max="8453" width="15.7109375" style="21" customWidth="1"/>
    <col min="8454" max="8454" width="16.85546875" style="21" customWidth="1"/>
    <col min="8455" max="8699" width="9.140625" style="21"/>
    <col min="8700" max="8700" width="5.42578125" style="21" customWidth="1"/>
    <col min="8701" max="8701" width="43.85546875" style="21" customWidth="1"/>
    <col min="8702" max="8702" width="37" style="21" customWidth="1"/>
    <col min="8703" max="8703" width="14.5703125" style="21" customWidth="1"/>
    <col min="8704" max="8704" width="23" style="21" customWidth="1"/>
    <col min="8705" max="8705" width="11.85546875" style="21" customWidth="1"/>
    <col min="8706" max="8706" width="27.140625" style="21" customWidth="1"/>
    <col min="8707" max="8707" width="15.7109375" style="21" customWidth="1"/>
    <col min="8708" max="8708" width="17.140625" style="21" customWidth="1"/>
    <col min="8709" max="8709" width="15.7109375" style="21" customWidth="1"/>
    <col min="8710" max="8710" width="16.85546875" style="21" customWidth="1"/>
    <col min="8711" max="8955" width="9.140625" style="21"/>
    <col min="8956" max="8956" width="5.42578125" style="21" customWidth="1"/>
    <col min="8957" max="8957" width="43.85546875" style="21" customWidth="1"/>
    <col min="8958" max="8958" width="37" style="21" customWidth="1"/>
    <col min="8959" max="8959" width="14.5703125" style="21" customWidth="1"/>
    <col min="8960" max="8960" width="23" style="21" customWidth="1"/>
    <col min="8961" max="8961" width="11.85546875" style="21" customWidth="1"/>
    <col min="8962" max="8962" width="27.140625" style="21" customWidth="1"/>
    <col min="8963" max="8963" width="15.7109375" style="21" customWidth="1"/>
    <col min="8964" max="8964" width="17.140625" style="21" customWidth="1"/>
    <col min="8965" max="8965" width="15.7109375" style="21" customWidth="1"/>
    <col min="8966" max="8966" width="16.85546875" style="21" customWidth="1"/>
    <col min="8967" max="9211" width="9.140625" style="21"/>
    <col min="9212" max="9212" width="5.42578125" style="21" customWidth="1"/>
    <col min="9213" max="9213" width="43.85546875" style="21" customWidth="1"/>
    <col min="9214" max="9214" width="37" style="21" customWidth="1"/>
    <col min="9215" max="9215" width="14.5703125" style="21" customWidth="1"/>
    <col min="9216" max="9216" width="23" style="21" customWidth="1"/>
    <col min="9217" max="9217" width="11.85546875" style="21" customWidth="1"/>
    <col min="9218" max="9218" width="27.140625" style="21" customWidth="1"/>
    <col min="9219" max="9219" width="15.7109375" style="21" customWidth="1"/>
    <col min="9220" max="9220" width="17.140625" style="21" customWidth="1"/>
    <col min="9221" max="9221" width="15.7109375" style="21" customWidth="1"/>
    <col min="9222" max="9222" width="16.85546875" style="21" customWidth="1"/>
    <col min="9223" max="9467" width="9.140625" style="21"/>
    <col min="9468" max="9468" width="5.42578125" style="21" customWidth="1"/>
    <col min="9469" max="9469" width="43.85546875" style="21" customWidth="1"/>
    <col min="9470" max="9470" width="37" style="21" customWidth="1"/>
    <col min="9471" max="9471" width="14.5703125" style="21" customWidth="1"/>
    <col min="9472" max="9472" width="23" style="21" customWidth="1"/>
    <col min="9473" max="9473" width="11.85546875" style="21" customWidth="1"/>
    <col min="9474" max="9474" width="27.140625" style="21" customWidth="1"/>
    <col min="9475" max="9475" width="15.7109375" style="21" customWidth="1"/>
    <col min="9476" max="9476" width="17.140625" style="21" customWidth="1"/>
    <col min="9477" max="9477" width="15.7109375" style="21" customWidth="1"/>
    <col min="9478" max="9478" width="16.85546875" style="21" customWidth="1"/>
    <col min="9479" max="9723" width="9.140625" style="21"/>
    <col min="9724" max="9724" width="5.42578125" style="21" customWidth="1"/>
    <col min="9725" max="9725" width="43.85546875" style="21" customWidth="1"/>
    <col min="9726" max="9726" width="37" style="21" customWidth="1"/>
    <col min="9727" max="9727" width="14.5703125" style="21" customWidth="1"/>
    <col min="9728" max="9728" width="23" style="21" customWidth="1"/>
    <col min="9729" max="9729" width="11.85546875" style="21" customWidth="1"/>
    <col min="9730" max="9730" width="27.140625" style="21" customWidth="1"/>
    <col min="9731" max="9731" width="15.7109375" style="21" customWidth="1"/>
    <col min="9732" max="9732" width="17.140625" style="21" customWidth="1"/>
    <col min="9733" max="9733" width="15.7109375" style="21" customWidth="1"/>
    <col min="9734" max="9734" width="16.85546875" style="21" customWidth="1"/>
    <col min="9735" max="9979" width="9.140625" style="21"/>
    <col min="9980" max="9980" width="5.42578125" style="21" customWidth="1"/>
    <col min="9981" max="9981" width="43.85546875" style="21" customWidth="1"/>
    <col min="9982" max="9982" width="37" style="21" customWidth="1"/>
    <col min="9983" max="9983" width="14.5703125" style="21" customWidth="1"/>
    <col min="9984" max="9984" width="23" style="21" customWidth="1"/>
    <col min="9985" max="9985" width="11.85546875" style="21" customWidth="1"/>
    <col min="9986" max="9986" width="27.140625" style="21" customWidth="1"/>
    <col min="9987" max="9987" width="15.7109375" style="21" customWidth="1"/>
    <col min="9988" max="9988" width="17.140625" style="21" customWidth="1"/>
    <col min="9989" max="9989" width="15.7109375" style="21" customWidth="1"/>
    <col min="9990" max="9990" width="16.85546875" style="21" customWidth="1"/>
    <col min="9991" max="10235" width="9.140625" style="21"/>
    <col min="10236" max="10236" width="5.42578125" style="21" customWidth="1"/>
    <col min="10237" max="10237" width="43.85546875" style="21" customWidth="1"/>
    <col min="10238" max="10238" width="37" style="21" customWidth="1"/>
    <col min="10239" max="10239" width="14.5703125" style="21" customWidth="1"/>
    <col min="10240" max="10240" width="23" style="21" customWidth="1"/>
    <col min="10241" max="10241" width="11.85546875" style="21" customWidth="1"/>
    <col min="10242" max="10242" width="27.140625" style="21" customWidth="1"/>
    <col min="10243" max="10243" width="15.7109375" style="21" customWidth="1"/>
    <col min="10244" max="10244" width="17.140625" style="21" customWidth="1"/>
    <col min="10245" max="10245" width="15.7109375" style="21" customWidth="1"/>
    <col min="10246" max="10246" width="16.85546875" style="21" customWidth="1"/>
    <col min="10247" max="10491" width="9.140625" style="21"/>
    <col min="10492" max="10492" width="5.42578125" style="21" customWidth="1"/>
    <col min="10493" max="10493" width="43.85546875" style="21" customWidth="1"/>
    <col min="10494" max="10494" width="37" style="21" customWidth="1"/>
    <col min="10495" max="10495" width="14.5703125" style="21" customWidth="1"/>
    <col min="10496" max="10496" width="23" style="21" customWidth="1"/>
    <col min="10497" max="10497" width="11.85546875" style="21" customWidth="1"/>
    <col min="10498" max="10498" width="27.140625" style="21" customWidth="1"/>
    <col min="10499" max="10499" width="15.7109375" style="21" customWidth="1"/>
    <col min="10500" max="10500" width="17.140625" style="21" customWidth="1"/>
    <col min="10501" max="10501" width="15.7109375" style="21" customWidth="1"/>
    <col min="10502" max="10502" width="16.85546875" style="21" customWidth="1"/>
    <col min="10503" max="10747" width="9.140625" style="21"/>
    <col min="10748" max="10748" width="5.42578125" style="21" customWidth="1"/>
    <col min="10749" max="10749" width="43.85546875" style="21" customWidth="1"/>
    <col min="10750" max="10750" width="37" style="21" customWidth="1"/>
    <col min="10751" max="10751" width="14.5703125" style="21" customWidth="1"/>
    <col min="10752" max="10752" width="23" style="21" customWidth="1"/>
    <col min="10753" max="10753" width="11.85546875" style="21" customWidth="1"/>
    <col min="10754" max="10754" width="27.140625" style="21" customWidth="1"/>
    <col min="10755" max="10755" width="15.7109375" style="21" customWidth="1"/>
    <col min="10756" max="10756" width="17.140625" style="21" customWidth="1"/>
    <col min="10757" max="10757" width="15.7109375" style="21" customWidth="1"/>
    <col min="10758" max="10758" width="16.85546875" style="21" customWidth="1"/>
    <col min="10759" max="11003" width="9.140625" style="21"/>
    <col min="11004" max="11004" width="5.42578125" style="21" customWidth="1"/>
    <col min="11005" max="11005" width="43.85546875" style="21" customWidth="1"/>
    <col min="11006" max="11006" width="37" style="21" customWidth="1"/>
    <col min="11007" max="11007" width="14.5703125" style="21" customWidth="1"/>
    <col min="11008" max="11008" width="23" style="21" customWidth="1"/>
    <col min="11009" max="11009" width="11.85546875" style="21" customWidth="1"/>
    <col min="11010" max="11010" width="27.140625" style="21" customWidth="1"/>
    <col min="11011" max="11011" width="15.7109375" style="21" customWidth="1"/>
    <col min="11012" max="11012" width="17.140625" style="21" customWidth="1"/>
    <col min="11013" max="11013" width="15.7109375" style="21" customWidth="1"/>
    <col min="11014" max="11014" width="16.85546875" style="21" customWidth="1"/>
    <col min="11015" max="11259" width="9.140625" style="21"/>
    <col min="11260" max="11260" width="5.42578125" style="21" customWidth="1"/>
    <col min="11261" max="11261" width="43.85546875" style="21" customWidth="1"/>
    <col min="11262" max="11262" width="37" style="21" customWidth="1"/>
    <col min="11263" max="11263" width="14.5703125" style="21" customWidth="1"/>
    <col min="11264" max="11264" width="23" style="21" customWidth="1"/>
    <col min="11265" max="11265" width="11.85546875" style="21" customWidth="1"/>
    <col min="11266" max="11266" width="27.140625" style="21" customWidth="1"/>
    <col min="11267" max="11267" width="15.7109375" style="21" customWidth="1"/>
    <col min="11268" max="11268" width="17.140625" style="21" customWidth="1"/>
    <col min="11269" max="11269" width="15.7109375" style="21" customWidth="1"/>
    <col min="11270" max="11270" width="16.85546875" style="21" customWidth="1"/>
    <col min="11271" max="11515" width="9.140625" style="21"/>
    <col min="11516" max="11516" width="5.42578125" style="21" customWidth="1"/>
    <col min="11517" max="11517" width="43.85546875" style="21" customWidth="1"/>
    <col min="11518" max="11518" width="37" style="21" customWidth="1"/>
    <col min="11519" max="11519" width="14.5703125" style="21" customWidth="1"/>
    <col min="11520" max="11520" width="23" style="21" customWidth="1"/>
    <col min="11521" max="11521" width="11.85546875" style="21" customWidth="1"/>
    <col min="11522" max="11522" width="27.140625" style="21" customWidth="1"/>
    <col min="11523" max="11523" width="15.7109375" style="21" customWidth="1"/>
    <col min="11524" max="11524" width="17.140625" style="21" customWidth="1"/>
    <col min="11525" max="11525" width="15.7109375" style="21" customWidth="1"/>
    <col min="11526" max="11526" width="16.85546875" style="21" customWidth="1"/>
    <col min="11527" max="11771" width="9.140625" style="21"/>
    <col min="11772" max="11772" width="5.42578125" style="21" customWidth="1"/>
    <col min="11773" max="11773" width="43.85546875" style="21" customWidth="1"/>
    <col min="11774" max="11774" width="37" style="21" customWidth="1"/>
    <col min="11775" max="11775" width="14.5703125" style="21" customWidth="1"/>
    <col min="11776" max="11776" width="23" style="21" customWidth="1"/>
    <col min="11777" max="11777" width="11.85546875" style="21" customWidth="1"/>
    <col min="11778" max="11778" width="27.140625" style="21" customWidth="1"/>
    <col min="11779" max="11779" width="15.7109375" style="21" customWidth="1"/>
    <col min="11780" max="11780" width="17.140625" style="21" customWidth="1"/>
    <col min="11781" max="11781" width="15.7109375" style="21" customWidth="1"/>
    <col min="11782" max="11782" width="16.85546875" style="21" customWidth="1"/>
    <col min="11783" max="12027" width="9.140625" style="21"/>
    <col min="12028" max="12028" width="5.42578125" style="21" customWidth="1"/>
    <col min="12029" max="12029" width="43.85546875" style="21" customWidth="1"/>
    <col min="12030" max="12030" width="37" style="21" customWidth="1"/>
    <col min="12031" max="12031" width="14.5703125" style="21" customWidth="1"/>
    <col min="12032" max="12032" width="23" style="21" customWidth="1"/>
    <col min="12033" max="12033" width="11.85546875" style="21" customWidth="1"/>
    <col min="12034" max="12034" width="27.140625" style="21" customWidth="1"/>
    <col min="12035" max="12035" width="15.7109375" style="21" customWidth="1"/>
    <col min="12036" max="12036" width="17.140625" style="21" customWidth="1"/>
    <col min="12037" max="12037" width="15.7109375" style="21" customWidth="1"/>
    <col min="12038" max="12038" width="16.85546875" style="21" customWidth="1"/>
    <col min="12039" max="12283" width="9.140625" style="21"/>
    <col min="12284" max="12284" width="5.42578125" style="21" customWidth="1"/>
    <col min="12285" max="12285" width="43.85546875" style="21" customWidth="1"/>
    <col min="12286" max="12286" width="37" style="21" customWidth="1"/>
    <col min="12287" max="12287" width="14.5703125" style="21" customWidth="1"/>
    <col min="12288" max="12288" width="23" style="21" customWidth="1"/>
    <col min="12289" max="12289" width="11.85546875" style="21" customWidth="1"/>
    <col min="12290" max="12290" width="27.140625" style="21" customWidth="1"/>
    <col min="12291" max="12291" width="15.7109375" style="21" customWidth="1"/>
    <col min="12292" max="12292" width="17.140625" style="21" customWidth="1"/>
    <col min="12293" max="12293" width="15.7109375" style="21" customWidth="1"/>
    <col min="12294" max="12294" width="16.85546875" style="21" customWidth="1"/>
    <col min="12295" max="12539" width="9.140625" style="21"/>
    <col min="12540" max="12540" width="5.42578125" style="21" customWidth="1"/>
    <col min="12541" max="12541" width="43.85546875" style="21" customWidth="1"/>
    <col min="12542" max="12542" width="37" style="21" customWidth="1"/>
    <col min="12543" max="12543" width="14.5703125" style="21" customWidth="1"/>
    <col min="12544" max="12544" width="23" style="21" customWidth="1"/>
    <col min="12545" max="12545" width="11.85546875" style="21" customWidth="1"/>
    <col min="12546" max="12546" width="27.140625" style="21" customWidth="1"/>
    <col min="12547" max="12547" width="15.7109375" style="21" customWidth="1"/>
    <col min="12548" max="12548" width="17.140625" style="21" customWidth="1"/>
    <col min="12549" max="12549" width="15.7109375" style="21" customWidth="1"/>
    <col min="12550" max="12550" width="16.85546875" style="21" customWidth="1"/>
    <col min="12551" max="12795" width="9.140625" style="21"/>
    <col min="12796" max="12796" width="5.42578125" style="21" customWidth="1"/>
    <col min="12797" max="12797" width="43.85546875" style="21" customWidth="1"/>
    <col min="12798" max="12798" width="37" style="21" customWidth="1"/>
    <col min="12799" max="12799" width="14.5703125" style="21" customWidth="1"/>
    <col min="12800" max="12800" width="23" style="21" customWidth="1"/>
    <col min="12801" max="12801" width="11.85546875" style="21" customWidth="1"/>
    <col min="12802" max="12802" width="27.140625" style="21" customWidth="1"/>
    <col min="12803" max="12803" width="15.7109375" style="21" customWidth="1"/>
    <col min="12804" max="12804" width="17.140625" style="21" customWidth="1"/>
    <col min="12805" max="12805" width="15.7109375" style="21" customWidth="1"/>
    <col min="12806" max="12806" width="16.85546875" style="21" customWidth="1"/>
    <col min="12807" max="13051" width="9.140625" style="21"/>
    <col min="13052" max="13052" width="5.42578125" style="21" customWidth="1"/>
    <col min="13053" max="13053" width="43.85546875" style="21" customWidth="1"/>
    <col min="13054" max="13054" width="37" style="21" customWidth="1"/>
    <col min="13055" max="13055" width="14.5703125" style="21" customWidth="1"/>
    <col min="13056" max="13056" width="23" style="21" customWidth="1"/>
    <col min="13057" max="13057" width="11.85546875" style="21" customWidth="1"/>
    <col min="13058" max="13058" width="27.140625" style="21" customWidth="1"/>
    <col min="13059" max="13059" width="15.7109375" style="21" customWidth="1"/>
    <col min="13060" max="13060" width="17.140625" style="21" customWidth="1"/>
    <col min="13061" max="13061" width="15.7109375" style="21" customWidth="1"/>
    <col min="13062" max="13062" width="16.85546875" style="21" customWidth="1"/>
    <col min="13063" max="13307" width="9.140625" style="21"/>
    <col min="13308" max="13308" width="5.42578125" style="21" customWidth="1"/>
    <col min="13309" max="13309" width="43.85546875" style="21" customWidth="1"/>
    <col min="13310" max="13310" width="37" style="21" customWidth="1"/>
    <col min="13311" max="13311" width="14.5703125" style="21" customWidth="1"/>
    <col min="13312" max="13312" width="23" style="21" customWidth="1"/>
    <col min="13313" max="13313" width="11.85546875" style="21" customWidth="1"/>
    <col min="13314" max="13314" width="27.140625" style="21" customWidth="1"/>
    <col min="13315" max="13315" width="15.7109375" style="21" customWidth="1"/>
    <col min="13316" max="13316" width="17.140625" style="21" customWidth="1"/>
    <col min="13317" max="13317" width="15.7109375" style="21" customWidth="1"/>
    <col min="13318" max="13318" width="16.85546875" style="21" customWidth="1"/>
    <col min="13319" max="13563" width="9.140625" style="21"/>
    <col min="13564" max="13564" width="5.42578125" style="21" customWidth="1"/>
    <col min="13565" max="13565" width="43.85546875" style="21" customWidth="1"/>
    <col min="13566" max="13566" width="37" style="21" customWidth="1"/>
    <col min="13567" max="13567" width="14.5703125" style="21" customWidth="1"/>
    <col min="13568" max="13568" width="23" style="21" customWidth="1"/>
    <col min="13569" max="13569" width="11.85546875" style="21" customWidth="1"/>
    <col min="13570" max="13570" width="27.140625" style="21" customWidth="1"/>
    <col min="13571" max="13571" width="15.7109375" style="21" customWidth="1"/>
    <col min="13572" max="13572" width="17.140625" style="21" customWidth="1"/>
    <col min="13573" max="13573" width="15.7109375" style="21" customWidth="1"/>
    <col min="13574" max="13574" width="16.85546875" style="21" customWidth="1"/>
    <col min="13575" max="13819" width="9.140625" style="21"/>
    <col min="13820" max="13820" width="5.42578125" style="21" customWidth="1"/>
    <col min="13821" max="13821" width="43.85546875" style="21" customWidth="1"/>
    <col min="13822" max="13822" width="37" style="21" customWidth="1"/>
    <col min="13823" max="13823" width="14.5703125" style="21" customWidth="1"/>
    <col min="13824" max="13824" width="23" style="21" customWidth="1"/>
    <col min="13825" max="13825" width="11.85546875" style="21" customWidth="1"/>
    <col min="13826" max="13826" width="27.140625" style="21" customWidth="1"/>
    <col min="13827" max="13827" width="15.7109375" style="21" customWidth="1"/>
    <col min="13828" max="13828" width="17.140625" style="21" customWidth="1"/>
    <col min="13829" max="13829" width="15.7109375" style="21" customWidth="1"/>
    <col min="13830" max="13830" width="16.85546875" style="21" customWidth="1"/>
    <col min="13831" max="14075" width="9.140625" style="21"/>
    <col min="14076" max="14076" width="5.42578125" style="21" customWidth="1"/>
    <col min="14077" max="14077" width="43.85546875" style="21" customWidth="1"/>
    <col min="14078" max="14078" width="37" style="21" customWidth="1"/>
    <col min="14079" max="14079" width="14.5703125" style="21" customWidth="1"/>
    <col min="14080" max="14080" width="23" style="21" customWidth="1"/>
    <col min="14081" max="14081" width="11.85546875" style="21" customWidth="1"/>
    <col min="14082" max="14082" width="27.140625" style="21" customWidth="1"/>
    <col min="14083" max="14083" width="15.7109375" style="21" customWidth="1"/>
    <col min="14084" max="14084" width="17.140625" style="21" customWidth="1"/>
    <col min="14085" max="14085" width="15.7109375" style="21" customWidth="1"/>
    <col min="14086" max="14086" width="16.85546875" style="21" customWidth="1"/>
    <col min="14087" max="14331" width="9.140625" style="21"/>
    <col min="14332" max="14332" width="5.42578125" style="21" customWidth="1"/>
    <col min="14333" max="14333" width="43.85546875" style="21" customWidth="1"/>
    <col min="14334" max="14334" width="37" style="21" customWidth="1"/>
    <col min="14335" max="14335" width="14.5703125" style="21" customWidth="1"/>
    <col min="14336" max="14336" width="23" style="21" customWidth="1"/>
    <col min="14337" max="14337" width="11.85546875" style="21" customWidth="1"/>
    <col min="14338" max="14338" width="27.140625" style="21" customWidth="1"/>
    <col min="14339" max="14339" width="15.7109375" style="21" customWidth="1"/>
    <col min="14340" max="14340" width="17.140625" style="21" customWidth="1"/>
    <col min="14341" max="14341" width="15.7109375" style="21" customWidth="1"/>
    <col min="14342" max="14342" width="16.85546875" style="21" customWidth="1"/>
    <col min="14343" max="14587" width="9.140625" style="21"/>
    <col min="14588" max="14588" width="5.42578125" style="21" customWidth="1"/>
    <col min="14589" max="14589" width="43.85546875" style="21" customWidth="1"/>
    <col min="14590" max="14590" width="37" style="21" customWidth="1"/>
    <col min="14591" max="14591" width="14.5703125" style="21" customWidth="1"/>
    <col min="14592" max="14592" width="23" style="21" customWidth="1"/>
    <col min="14593" max="14593" width="11.85546875" style="21" customWidth="1"/>
    <col min="14594" max="14594" width="27.140625" style="21" customWidth="1"/>
    <col min="14595" max="14595" width="15.7109375" style="21" customWidth="1"/>
    <col min="14596" max="14596" width="17.140625" style="21" customWidth="1"/>
    <col min="14597" max="14597" width="15.7109375" style="21" customWidth="1"/>
    <col min="14598" max="14598" width="16.85546875" style="21" customWidth="1"/>
    <col min="14599" max="14843" width="9.140625" style="21"/>
    <col min="14844" max="14844" width="5.42578125" style="21" customWidth="1"/>
    <col min="14845" max="14845" width="43.85546875" style="21" customWidth="1"/>
    <col min="14846" max="14846" width="37" style="21" customWidth="1"/>
    <col min="14847" max="14847" width="14.5703125" style="21" customWidth="1"/>
    <col min="14848" max="14848" width="23" style="21" customWidth="1"/>
    <col min="14849" max="14849" width="11.85546875" style="21" customWidth="1"/>
    <col min="14850" max="14850" width="27.140625" style="21" customWidth="1"/>
    <col min="14851" max="14851" width="15.7109375" style="21" customWidth="1"/>
    <col min="14852" max="14852" width="17.140625" style="21" customWidth="1"/>
    <col min="14853" max="14853" width="15.7109375" style="21" customWidth="1"/>
    <col min="14854" max="14854" width="16.85546875" style="21" customWidth="1"/>
    <col min="14855" max="15099" width="9.140625" style="21"/>
    <col min="15100" max="15100" width="5.42578125" style="21" customWidth="1"/>
    <col min="15101" max="15101" width="43.85546875" style="21" customWidth="1"/>
    <col min="15102" max="15102" width="37" style="21" customWidth="1"/>
    <col min="15103" max="15103" width="14.5703125" style="21" customWidth="1"/>
    <col min="15104" max="15104" width="23" style="21" customWidth="1"/>
    <col min="15105" max="15105" width="11.85546875" style="21" customWidth="1"/>
    <col min="15106" max="15106" width="27.140625" style="21" customWidth="1"/>
    <col min="15107" max="15107" width="15.7109375" style="21" customWidth="1"/>
    <col min="15108" max="15108" width="17.140625" style="21" customWidth="1"/>
    <col min="15109" max="15109" width="15.7109375" style="21" customWidth="1"/>
    <col min="15110" max="15110" width="16.85546875" style="21" customWidth="1"/>
    <col min="15111" max="15355" width="9.140625" style="21"/>
    <col min="15356" max="15356" width="5.42578125" style="21" customWidth="1"/>
    <col min="15357" max="15357" width="43.85546875" style="21" customWidth="1"/>
    <col min="15358" max="15358" width="37" style="21" customWidth="1"/>
    <col min="15359" max="15359" width="14.5703125" style="21" customWidth="1"/>
    <col min="15360" max="15360" width="23" style="21" customWidth="1"/>
    <col min="15361" max="15361" width="11.85546875" style="21" customWidth="1"/>
    <col min="15362" max="15362" width="27.140625" style="21" customWidth="1"/>
    <col min="15363" max="15363" width="15.7109375" style="21" customWidth="1"/>
    <col min="15364" max="15364" width="17.140625" style="21" customWidth="1"/>
    <col min="15365" max="15365" width="15.7109375" style="21" customWidth="1"/>
    <col min="15366" max="15366" width="16.85546875" style="21" customWidth="1"/>
    <col min="15367" max="15611" width="9.140625" style="21"/>
    <col min="15612" max="15612" width="5.42578125" style="21" customWidth="1"/>
    <col min="15613" max="15613" width="43.85546875" style="21" customWidth="1"/>
    <col min="15614" max="15614" width="37" style="21" customWidth="1"/>
    <col min="15615" max="15615" width="14.5703125" style="21" customWidth="1"/>
    <col min="15616" max="15616" width="23" style="21" customWidth="1"/>
    <col min="15617" max="15617" width="11.85546875" style="21" customWidth="1"/>
    <col min="15618" max="15618" width="27.140625" style="21" customWidth="1"/>
    <col min="15619" max="15619" width="15.7109375" style="21" customWidth="1"/>
    <col min="15620" max="15620" width="17.140625" style="21" customWidth="1"/>
    <col min="15621" max="15621" width="15.7109375" style="21" customWidth="1"/>
    <col min="15622" max="15622" width="16.85546875" style="21" customWidth="1"/>
    <col min="15623" max="15867" width="9.140625" style="21"/>
    <col min="15868" max="15868" width="5.42578125" style="21" customWidth="1"/>
    <col min="15869" max="15869" width="43.85546875" style="21" customWidth="1"/>
    <col min="15870" max="15870" width="37" style="21" customWidth="1"/>
    <col min="15871" max="15871" width="14.5703125" style="21" customWidth="1"/>
    <col min="15872" max="15872" width="23" style="21" customWidth="1"/>
    <col min="15873" max="15873" width="11.85546875" style="21" customWidth="1"/>
    <col min="15874" max="15874" width="27.140625" style="21" customWidth="1"/>
    <col min="15875" max="15875" width="15.7109375" style="21" customWidth="1"/>
    <col min="15876" max="15876" width="17.140625" style="21" customWidth="1"/>
    <col min="15877" max="15877" width="15.7109375" style="21" customWidth="1"/>
    <col min="15878" max="15878" width="16.85546875" style="21" customWidth="1"/>
    <col min="15879" max="16123" width="9.140625" style="21"/>
    <col min="16124" max="16124" width="5.42578125" style="21" customWidth="1"/>
    <col min="16125" max="16125" width="43.85546875" style="21" customWidth="1"/>
    <col min="16126" max="16126" width="37" style="21" customWidth="1"/>
    <col min="16127" max="16127" width="14.5703125" style="21" customWidth="1"/>
    <col min="16128" max="16128" width="23" style="21" customWidth="1"/>
    <col min="16129" max="16129" width="11.85546875" style="21" customWidth="1"/>
    <col min="16130" max="16130" width="27.140625" style="21" customWidth="1"/>
    <col min="16131" max="16131" width="15.7109375" style="21" customWidth="1"/>
    <col min="16132" max="16132" width="17.140625" style="21" customWidth="1"/>
    <col min="16133" max="16133" width="15.7109375" style="21" customWidth="1"/>
    <col min="16134" max="16134" width="16.85546875" style="21" customWidth="1"/>
    <col min="16135" max="16384" width="9.140625" style="21"/>
  </cols>
  <sheetData>
    <row r="1" spans="1:9">
      <c r="A1" s="20" t="s">
        <v>107</v>
      </c>
      <c r="H1" s="24"/>
    </row>
    <row r="3" spans="1:9" ht="36">
      <c r="A3" s="25" t="s">
        <v>108</v>
      </c>
      <c r="B3" s="25" t="s">
        <v>109</v>
      </c>
      <c r="C3" s="25" t="s">
        <v>110</v>
      </c>
      <c r="D3" s="25" t="s">
        <v>111</v>
      </c>
      <c r="E3" s="25" t="s">
        <v>112</v>
      </c>
      <c r="F3" s="25" t="s">
        <v>113</v>
      </c>
      <c r="G3" s="26" t="s">
        <v>114</v>
      </c>
      <c r="H3" s="26" t="s">
        <v>115</v>
      </c>
      <c r="I3" s="26" t="s">
        <v>116</v>
      </c>
    </row>
    <row r="4" spans="1:9" ht="25.5">
      <c r="A4" s="27">
        <v>1</v>
      </c>
      <c r="B4" s="119" t="s">
        <v>117</v>
      </c>
      <c r="C4" s="119" t="s">
        <v>118</v>
      </c>
      <c r="D4" s="105" t="s">
        <v>119</v>
      </c>
      <c r="E4" s="120" t="s">
        <v>120</v>
      </c>
      <c r="F4" s="196" t="s">
        <v>121</v>
      </c>
      <c r="G4" s="197" t="s">
        <v>122</v>
      </c>
      <c r="H4" s="167">
        <v>68</v>
      </c>
      <c r="I4" s="149" t="s">
        <v>123</v>
      </c>
    </row>
    <row r="5" spans="1:9" s="28" customFormat="1">
      <c r="A5" s="27">
        <v>2</v>
      </c>
      <c r="B5" s="119" t="s">
        <v>125</v>
      </c>
      <c r="C5" s="119" t="s">
        <v>126</v>
      </c>
      <c r="D5" s="115" t="s">
        <v>127</v>
      </c>
      <c r="E5" s="120" t="s">
        <v>128</v>
      </c>
      <c r="F5" s="120" t="s">
        <v>129</v>
      </c>
      <c r="G5" s="180" t="s">
        <v>130</v>
      </c>
      <c r="H5" s="105">
        <v>24</v>
      </c>
      <c r="I5" s="182">
        <v>93</v>
      </c>
    </row>
    <row r="6" spans="1:9" s="28" customFormat="1">
      <c r="A6" s="27">
        <v>3</v>
      </c>
      <c r="B6" s="119" t="s">
        <v>131</v>
      </c>
      <c r="C6" s="119" t="s">
        <v>132</v>
      </c>
      <c r="D6" s="115" t="s">
        <v>133</v>
      </c>
      <c r="E6" s="134" t="s">
        <v>134</v>
      </c>
      <c r="F6" s="115" t="s">
        <v>135</v>
      </c>
      <c r="G6" s="135" t="s">
        <v>136</v>
      </c>
      <c r="H6" s="105">
        <v>39</v>
      </c>
      <c r="I6" s="105" t="s">
        <v>123</v>
      </c>
    </row>
    <row r="7" spans="1:9" s="28" customFormat="1">
      <c r="A7" s="27">
        <v>4</v>
      </c>
      <c r="B7" s="119" t="s">
        <v>137</v>
      </c>
      <c r="C7" s="119" t="s">
        <v>138</v>
      </c>
      <c r="D7" s="105" t="s">
        <v>139</v>
      </c>
      <c r="E7" s="120" t="s">
        <v>140</v>
      </c>
      <c r="F7" s="120" t="s">
        <v>141</v>
      </c>
      <c r="G7" s="148" t="s">
        <v>142</v>
      </c>
      <c r="H7" s="105">
        <v>9</v>
      </c>
      <c r="I7" s="105" t="s">
        <v>123</v>
      </c>
    </row>
    <row r="8" spans="1:9" s="28" customFormat="1" ht="25.5">
      <c r="A8" s="27">
        <v>5</v>
      </c>
      <c r="B8" s="119" t="s">
        <v>143</v>
      </c>
      <c r="C8" s="119" t="s">
        <v>144</v>
      </c>
      <c r="D8" s="105" t="s">
        <v>145</v>
      </c>
      <c r="E8" s="134" t="s">
        <v>146</v>
      </c>
      <c r="F8" s="105" t="s">
        <v>147</v>
      </c>
      <c r="G8" s="148" t="s">
        <v>148</v>
      </c>
      <c r="H8" s="105">
        <v>53</v>
      </c>
      <c r="I8" s="105">
        <v>30</v>
      </c>
    </row>
    <row r="9" spans="1:9" s="28" customFormat="1" ht="38.25" customHeight="1">
      <c r="A9" s="27">
        <v>6</v>
      </c>
      <c r="B9" s="119" t="s">
        <v>149</v>
      </c>
      <c r="C9" s="119" t="s">
        <v>150</v>
      </c>
      <c r="D9" s="105" t="s">
        <v>151</v>
      </c>
      <c r="E9" s="120" t="s">
        <v>152</v>
      </c>
      <c r="F9" s="115">
        <v>6920</v>
      </c>
      <c r="G9" s="148" t="s">
        <v>153</v>
      </c>
      <c r="H9" s="105">
        <v>9</v>
      </c>
      <c r="I9" s="254" t="s">
        <v>123</v>
      </c>
    </row>
    <row r="10" spans="1:9" s="28" customFormat="1" ht="25.5">
      <c r="A10" s="27">
        <v>7</v>
      </c>
      <c r="B10" s="119" t="s">
        <v>154</v>
      </c>
      <c r="C10" s="119" t="s">
        <v>155</v>
      </c>
      <c r="D10" s="105" t="s">
        <v>156</v>
      </c>
      <c r="E10" s="120" t="s">
        <v>157</v>
      </c>
      <c r="F10" s="115" t="s">
        <v>158</v>
      </c>
      <c r="G10" s="211" t="s">
        <v>159</v>
      </c>
      <c r="H10" s="167">
        <v>30</v>
      </c>
      <c r="I10" s="149">
        <v>190</v>
      </c>
    </row>
    <row r="11" spans="1:9" s="28" customFormat="1" ht="25.5">
      <c r="A11" s="27">
        <v>8</v>
      </c>
      <c r="B11" s="119" t="s">
        <v>160</v>
      </c>
      <c r="C11" s="119" t="s">
        <v>161</v>
      </c>
      <c r="D11" s="105" t="s">
        <v>162</v>
      </c>
      <c r="E11" s="120" t="s">
        <v>163</v>
      </c>
      <c r="F11" s="115" t="s">
        <v>164</v>
      </c>
      <c r="G11" s="135" t="s">
        <v>130</v>
      </c>
      <c r="H11" s="167">
        <v>155</v>
      </c>
      <c r="I11" s="149">
        <v>862</v>
      </c>
    </row>
    <row r="12" spans="1:9" ht="25.5">
      <c r="A12" s="27">
        <v>9</v>
      </c>
      <c r="B12" s="119" t="s">
        <v>165</v>
      </c>
      <c r="C12" s="119" t="s">
        <v>166</v>
      </c>
      <c r="D12" s="105" t="s">
        <v>167</v>
      </c>
      <c r="E12" s="171" t="s">
        <v>168</v>
      </c>
      <c r="F12" s="134" t="s">
        <v>129</v>
      </c>
      <c r="G12" s="105" t="s">
        <v>169</v>
      </c>
      <c r="H12" s="167">
        <v>143</v>
      </c>
      <c r="I12" s="149">
        <v>1097</v>
      </c>
    </row>
    <row r="13" spans="1:9" s="28" customFormat="1">
      <c r="A13" s="27">
        <v>10</v>
      </c>
      <c r="B13" s="119" t="s">
        <v>170</v>
      </c>
      <c r="C13" s="119" t="s">
        <v>171</v>
      </c>
      <c r="D13" s="105" t="s">
        <v>172</v>
      </c>
      <c r="E13" s="176" t="s">
        <v>173</v>
      </c>
      <c r="F13" s="134" t="s">
        <v>129</v>
      </c>
      <c r="G13" s="105" t="s">
        <v>174</v>
      </c>
      <c r="H13" s="167">
        <v>38</v>
      </c>
      <c r="I13" s="149">
        <v>277</v>
      </c>
    </row>
    <row r="14" spans="1:9" s="28" customFormat="1">
      <c r="A14" s="27">
        <v>11</v>
      </c>
      <c r="B14" s="119" t="s">
        <v>175</v>
      </c>
      <c r="C14" s="119" t="s">
        <v>176</v>
      </c>
      <c r="D14" s="105" t="s">
        <v>177</v>
      </c>
      <c r="E14" s="176" t="s">
        <v>178</v>
      </c>
      <c r="F14" s="179" t="s">
        <v>129</v>
      </c>
      <c r="G14" s="211" t="s">
        <v>159</v>
      </c>
      <c r="H14" s="167">
        <v>35</v>
      </c>
      <c r="I14" s="149">
        <v>130</v>
      </c>
    </row>
    <row r="15" spans="1:9">
      <c r="A15" s="27">
        <v>12</v>
      </c>
      <c r="B15" s="119" t="s">
        <v>179</v>
      </c>
      <c r="C15" s="119" t="s">
        <v>180</v>
      </c>
      <c r="D15" s="105" t="s">
        <v>181</v>
      </c>
      <c r="E15" s="120" t="s">
        <v>182</v>
      </c>
      <c r="F15" s="179" t="s">
        <v>183</v>
      </c>
      <c r="G15" s="180" t="s">
        <v>184</v>
      </c>
      <c r="H15" s="167">
        <v>40</v>
      </c>
      <c r="I15" s="149">
        <v>225</v>
      </c>
    </row>
    <row r="16" spans="1:9" ht="51" customHeight="1">
      <c r="A16" s="27">
        <v>13</v>
      </c>
      <c r="B16" s="119" t="s">
        <v>185</v>
      </c>
      <c r="C16" s="119" t="s">
        <v>186</v>
      </c>
      <c r="D16" s="115" t="s">
        <v>187</v>
      </c>
      <c r="E16" s="120" t="s">
        <v>188</v>
      </c>
      <c r="F16" s="179" t="s">
        <v>189</v>
      </c>
      <c r="G16" s="180" t="s">
        <v>190</v>
      </c>
      <c r="H16" s="105">
        <v>33</v>
      </c>
      <c r="I16" s="105">
        <v>175</v>
      </c>
    </row>
    <row r="17" spans="1:9" s="28" customFormat="1" ht="27.75" customHeight="1">
      <c r="A17" s="27">
        <v>14</v>
      </c>
      <c r="B17" s="119" t="s">
        <v>191</v>
      </c>
      <c r="C17" s="119" t="s">
        <v>192</v>
      </c>
      <c r="D17" s="105" t="s">
        <v>193</v>
      </c>
      <c r="E17" s="120" t="s">
        <v>194</v>
      </c>
      <c r="F17" s="179" t="s">
        <v>183</v>
      </c>
      <c r="G17" s="180" t="s">
        <v>195</v>
      </c>
      <c r="H17" s="105">
        <v>43</v>
      </c>
      <c r="I17" s="182">
        <v>210</v>
      </c>
    </row>
    <row r="18" spans="1:9" s="28" customFormat="1">
      <c r="A18" s="27">
        <v>15</v>
      </c>
      <c r="B18" s="119" t="s">
        <v>196</v>
      </c>
      <c r="C18" s="119" t="s">
        <v>197</v>
      </c>
      <c r="D18" s="105" t="s">
        <v>198</v>
      </c>
      <c r="E18" s="120" t="s">
        <v>199</v>
      </c>
      <c r="F18" s="179" t="s">
        <v>200</v>
      </c>
      <c r="G18" s="180"/>
      <c r="H18" s="105">
        <v>14</v>
      </c>
      <c r="I18" s="182" t="s">
        <v>123</v>
      </c>
    </row>
    <row r="19" spans="1:9" s="28" customFormat="1" ht="74.25" customHeight="1">
      <c r="A19" s="27">
        <v>16</v>
      </c>
      <c r="B19" s="119" t="s">
        <v>201</v>
      </c>
      <c r="C19" s="119" t="s">
        <v>202</v>
      </c>
      <c r="D19" s="105" t="s">
        <v>203</v>
      </c>
      <c r="E19" s="120" t="s">
        <v>204</v>
      </c>
      <c r="F19" s="179" t="s">
        <v>205</v>
      </c>
      <c r="G19" s="197" t="s">
        <v>206</v>
      </c>
      <c r="H19" s="105">
        <v>9</v>
      </c>
      <c r="I19" s="105" t="s">
        <v>123</v>
      </c>
    </row>
    <row r="20" spans="1:9" ht="89.25">
      <c r="A20" s="27">
        <v>17</v>
      </c>
      <c r="B20" s="119" t="s">
        <v>207</v>
      </c>
      <c r="C20" s="119" t="s">
        <v>208</v>
      </c>
      <c r="D20" s="105" t="s">
        <v>209</v>
      </c>
      <c r="E20" s="120" t="s">
        <v>210</v>
      </c>
      <c r="F20" s="179" t="s">
        <v>211</v>
      </c>
      <c r="G20" s="197" t="s">
        <v>1365</v>
      </c>
      <c r="H20" s="105">
        <v>13</v>
      </c>
      <c r="I20" s="105" t="s">
        <v>123</v>
      </c>
    </row>
    <row r="21" spans="1:9">
      <c r="B21" s="28"/>
      <c r="C21" s="28"/>
      <c r="D21" s="23"/>
      <c r="E21" s="23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V204"/>
  <sheetViews>
    <sheetView view="pageBreakPreview" zoomScale="60" zoomScaleNormal="70" workbookViewId="0">
      <pane ySplit="5" topLeftCell="A162" activePane="bottomLeft" state="frozen"/>
      <selection pane="bottomLeft" activeCell="H199" sqref="H199"/>
    </sheetView>
  </sheetViews>
  <sheetFormatPr defaultColWidth="8.140625" defaultRowHeight="12.75"/>
  <cols>
    <col min="1" max="1" width="5.140625" style="32" customWidth="1"/>
    <col min="2" max="2" width="26.85546875" style="31" customWidth="1"/>
    <col min="3" max="3" width="22.85546875" style="31" customWidth="1"/>
    <col min="4" max="4" width="14.5703125" style="31" customWidth="1"/>
    <col min="5" max="5" width="16.28515625" style="31" customWidth="1"/>
    <col min="6" max="6" width="16.7109375" style="32" customWidth="1"/>
    <col min="7" max="7" width="17.85546875" style="32" customWidth="1"/>
    <col min="8" max="8" width="21.85546875" style="33" customWidth="1"/>
    <col min="9" max="9" width="16.85546875" style="32" customWidth="1"/>
    <col min="10" max="10" width="33.7109375" style="32" customWidth="1"/>
    <col min="11" max="11" width="32.140625" style="34" customWidth="1"/>
    <col min="12" max="12" width="7" style="34" customWidth="1"/>
    <col min="13" max="15" width="29.140625" style="34" customWidth="1"/>
    <col min="16" max="16" width="42.5703125" style="34" customWidth="1"/>
    <col min="17" max="22" width="29.140625" style="34" customWidth="1"/>
    <col min="23" max="251" width="8.140625" style="31"/>
    <col min="252" max="252" width="5.140625" style="31" customWidth="1"/>
    <col min="253" max="253" width="26.85546875" style="31" customWidth="1"/>
    <col min="254" max="254" width="22.85546875" style="31" customWidth="1"/>
    <col min="255" max="255" width="14.5703125" style="31" customWidth="1"/>
    <col min="256" max="256" width="16.28515625" style="31" customWidth="1"/>
    <col min="257" max="257" width="16.7109375" style="31" customWidth="1"/>
    <col min="258" max="258" width="17.85546875" style="31" customWidth="1"/>
    <col min="259" max="259" width="21.140625" style="31" customWidth="1"/>
    <col min="260" max="260" width="17.85546875" style="31" customWidth="1"/>
    <col min="261" max="261" width="33.7109375" style="31" customWidth="1"/>
    <col min="262" max="262" width="32.140625" style="31" customWidth="1"/>
    <col min="263" max="263" width="7" style="31" customWidth="1"/>
    <col min="264" max="273" width="29.140625" style="31" customWidth="1"/>
    <col min="274" max="274" width="8.42578125" style="31" customWidth="1"/>
    <col min="275" max="275" width="15.42578125" style="31" customWidth="1"/>
    <col min="276" max="276" width="14.85546875" style="31" customWidth="1"/>
    <col min="277" max="277" width="18" style="31" customWidth="1"/>
    <col min="278" max="278" width="22.85546875" style="31" customWidth="1"/>
    <col min="279" max="507" width="8.140625" style="31"/>
    <col min="508" max="508" width="5.140625" style="31" customWidth="1"/>
    <col min="509" max="509" width="26.85546875" style="31" customWidth="1"/>
    <col min="510" max="510" width="22.85546875" style="31" customWidth="1"/>
    <col min="511" max="511" width="14.5703125" style="31" customWidth="1"/>
    <col min="512" max="512" width="16.28515625" style="31" customWidth="1"/>
    <col min="513" max="513" width="16.7109375" style="31" customWidth="1"/>
    <col min="514" max="514" width="17.85546875" style="31" customWidth="1"/>
    <col min="515" max="515" width="21.140625" style="31" customWidth="1"/>
    <col min="516" max="516" width="17.85546875" style="31" customWidth="1"/>
    <col min="517" max="517" width="33.7109375" style="31" customWidth="1"/>
    <col min="518" max="518" width="32.140625" style="31" customWidth="1"/>
    <col min="519" max="519" width="7" style="31" customWidth="1"/>
    <col min="520" max="529" width="29.140625" style="31" customWidth="1"/>
    <col min="530" max="530" width="8.42578125" style="31" customWidth="1"/>
    <col min="531" max="531" width="15.42578125" style="31" customWidth="1"/>
    <col min="532" max="532" width="14.85546875" style="31" customWidth="1"/>
    <col min="533" max="533" width="18" style="31" customWidth="1"/>
    <col min="534" max="534" width="22.85546875" style="31" customWidth="1"/>
    <col min="535" max="763" width="8.140625" style="31"/>
    <col min="764" max="764" width="5.140625" style="31" customWidth="1"/>
    <col min="765" max="765" width="26.85546875" style="31" customWidth="1"/>
    <col min="766" max="766" width="22.85546875" style="31" customWidth="1"/>
    <col min="767" max="767" width="14.5703125" style="31" customWidth="1"/>
    <col min="768" max="768" width="16.28515625" style="31" customWidth="1"/>
    <col min="769" max="769" width="16.7109375" style="31" customWidth="1"/>
    <col min="770" max="770" width="17.85546875" style="31" customWidth="1"/>
    <col min="771" max="771" width="21.140625" style="31" customWidth="1"/>
    <col min="772" max="772" width="17.85546875" style="31" customWidth="1"/>
    <col min="773" max="773" width="33.7109375" style="31" customWidth="1"/>
    <col min="774" max="774" width="32.140625" style="31" customWidth="1"/>
    <col min="775" max="775" width="7" style="31" customWidth="1"/>
    <col min="776" max="785" width="29.140625" style="31" customWidth="1"/>
    <col min="786" max="786" width="8.42578125" style="31" customWidth="1"/>
    <col min="787" max="787" width="15.42578125" style="31" customWidth="1"/>
    <col min="788" max="788" width="14.85546875" style="31" customWidth="1"/>
    <col min="789" max="789" width="18" style="31" customWidth="1"/>
    <col min="790" max="790" width="22.85546875" style="31" customWidth="1"/>
    <col min="791" max="1019" width="8.140625" style="31"/>
    <col min="1020" max="1020" width="5.140625" style="31" customWidth="1"/>
    <col min="1021" max="1021" width="26.85546875" style="31" customWidth="1"/>
    <col min="1022" max="1022" width="22.85546875" style="31" customWidth="1"/>
    <col min="1023" max="1023" width="14.5703125" style="31" customWidth="1"/>
    <col min="1024" max="1024" width="16.28515625" style="31" customWidth="1"/>
    <col min="1025" max="1025" width="16.7109375" style="31" customWidth="1"/>
    <col min="1026" max="1026" width="17.85546875" style="31" customWidth="1"/>
    <col min="1027" max="1027" width="21.140625" style="31" customWidth="1"/>
    <col min="1028" max="1028" width="17.85546875" style="31" customWidth="1"/>
    <col min="1029" max="1029" width="33.7109375" style="31" customWidth="1"/>
    <col min="1030" max="1030" width="32.140625" style="31" customWidth="1"/>
    <col min="1031" max="1031" width="7" style="31" customWidth="1"/>
    <col min="1032" max="1041" width="29.140625" style="31" customWidth="1"/>
    <col min="1042" max="1042" width="8.42578125" style="31" customWidth="1"/>
    <col min="1043" max="1043" width="15.42578125" style="31" customWidth="1"/>
    <col min="1044" max="1044" width="14.85546875" style="31" customWidth="1"/>
    <col min="1045" max="1045" width="18" style="31" customWidth="1"/>
    <col min="1046" max="1046" width="22.85546875" style="31" customWidth="1"/>
    <col min="1047" max="1275" width="8.140625" style="31"/>
    <col min="1276" max="1276" width="5.140625" style="31" customWidth="1"/>
    <col min="1277" max="1277" width="26.85546875" style="31" customWidth="1"/>
    <col min="1278" max="1278" width="22.85546875" style="31" customWidth="1"/>
    <col min="1279" max="1279" width="14.5703125" style="31" customWidth="1"/>
    <col min="1280" max="1280" width="16.28515625" style="31" customWidth="1"/>
    <col min="1281" max="1281" width="16.7109375" style="31" customWidth="1"/>
    <col min="1282" max="1282" width="17.85546875" style="31" customWidth="1"/>
    <col min="1283" max="1283" width="21.140625" style="31" customWidth="1"/>
    <col min="1284" max="1284" width="17.85546875" style="31" customWidth="1"/>
    <col min="1285" max="1285" width="33.7109375" style="31" customWidth="1"/>
    <col min="1286" max="1286" width="32.140625" style="31" customWidth="1"/>
    <col min="1287" max="1287" width="7" style="31" customWidth="1"/>
    <col min="1288" max="1297" width="29.140625" style="31" customWidth="1"/>
    <col min="1298" max="1298" width="8.42578125" style="31" customWidth="1"/>
    <col min="1299" max="1299" width="15.42578125" style="31" customWidth="1"/>
    <col min="1300" max="1300" width="14.85546875" style="31" customWidth="1"/>
    <col min="1301" max="1301" width="18" style="31" customWidth="1"/>
    <col min="1302" max="1302" width="22.85546875" style="31" customWidth="1"/>
    <col min="1303" max="1531" width="8.140625" style="31"/>
    <col min="1532" max="1532" width="5.140625" style="31" customWidth="1"/>
    <col min="1533" max="1533" width="26.85546875" style="31" customWidth="1"/>
    <col min="1534" max="1534" width="22.85546875" style="31" customWidth="1"/>
    <col min="1535" max="1535" width="14.5703125" style="31" customWidth="1"/>
    <col min="1536" max="1536" width="16.28515625" style="31" customWidth="1"/>
    <col min="1537" max="1537" width="16.7109375" style="31" customWidth="1"/>
    <col min="1538" max="1538" width="17.85546875" style="31" customWidth="1"/>
    <col min="1539" max="1539" width="21.140625" style="31" customWidth="1"/>
    <col min="1540" max="1540" width="17.85546875" style="31" customWidth="1"/>
    <col min="1541" max="1541" width="33.7109375" style="31" customWidth="1"/>
    <col min="1542" max="1542" width="32.140625" style="31" customWidth="1"/>
    <col min="1543" max="1543" width="7" style="31" customWidth="1"/>
    <col min="1544" max="1553" width="29.140625" style="31" customWidth="1"/>
    <col min="1554" max="1554" width="8.42578125" style="31" customWidth="1"/>
    <col min="1555" max="1555" width="15.42578125" style="31" customWidth="1"/>
    <col min="1556" max="1556" width="14.85546875" style="31" customWidth="1"/>
    <col min="1557" max="1557" width="18" style="31" customWidth="1"/>
    <col min="1558" max="1558" width="22.85546875" style="31" customWidth="1"/>
    <col min="1559" max="1787" width="8.140625" style="31"/>
    <col min="1788" max="1788" width="5.140625" style="31" customWidth="1"/>
    <col min="1789" max="1789" width="26.85546875" style="31" customWidth="1"/>
    <col min="1790" max="1790" width="22.85546875" style="31" customWidth="1"/>
    <col min="1791" max="1791" width="14.5703125" style="31" customWidth="1"/>
    <col min="1792" max="1792" width="16.28515625" style="31" customWidth="1"/>
    <col min="1793" max="1793" width="16.7109375" style="31" customWidth="1"/>
    <col min="1794" max="1794" width="17.85546875" style="31" customWidth="1"/>
    <col min="1795" max="1795" width="21.140625" style="31" customWidth="1"/>
    <col min="1796" max="1796" width="17.85546875" style="31" customWidth="1"/>
    <col min="1797" max="1797" width="33.7109375" style="31" customWidth="1"/>
    <col min="1798" max="1798" width="32.140625" style="31" customWidth="1"/>
    <col min="1799" max="1799" width="7" style="31" customWidth="1"/>
    <col min="1800" max="1809" width="29.140625" style="31" customWidth="1"/>
    <col min="1810" max="1810" width="8.42578125" style="31" customWidth="1"/>
    <col min="1811" max="1811" width="15.42578125" style="31" customWidth="1"/>
    <col min="1812" max="1812" width="14.85546875" style="31" customWidth="1"/>
    <col min="1813" max="1813" width="18" style="31" customWidth="1"/>
    <col min="1814" max="1814" width="22.85546875" style="31" customWidth="1"/>
    <col min="1815" max="2043" width="8.140625" style="31"/>
    <col min="2044" max="2044" width="5.140625" style="31" customWidth="1"/>
    <col min="2045" max="2045" width="26.85546875" style="31" customWidth="1"/>
    <col min="2046" max="2046" width="22.85546875" style="31" customWidth="1"/>
    <col min="2047" max="2047" width="14.5703125" style="31" customWidth="1"/>
    <col min="2048" max="2048" width="16.28515625" style="31" customWidth="1"/>
    <col min="2049" max="2049" width="16.7109375" style="31" customWidth="1"/>
    <col min="2050" max="2050" width="17.85546875" style="31" customWidth="1"/>
    <col min="2051" max="2051" width="21.140625" style="31" customWidth="1"/>
    <col min="2052" max="2052" width="17.85546875" style="31" customWidth="1"/>
    <col min="2053" max="2053" width="33.7109375" style="31" customWidth="1"/>
    <col min="2054" max="2054" width="32.140625" style="31" customWidth="1"/>
    <col min="2055" max="2055" width="7" style="31" customWidth="1"/>
    <col min="2056" max="2065" width="29.140625" style="31" customWidth="1"/>
    <col min="2066" max="2066" width="8.42578125" style="31" customWidth="1"/>
    <col min="2067" max="2067" width="15.42578125" style="31" customWidth="1"/>
    <col min="2068" max="2068" width="14.85546875" style="31" customWidth="1"/>
    <col min="2069" max="2069" width="18" style="31" customWidth="1"/>
    <col min="2070" max="2070" width="22.85546875" style="31" customWidth="1"/>
    <col min="2071" max="2299" width="8.140625" style="31"/>
    <col min="2300" max="2300" width="5.140625" style="31" customWidth="1"/>
    <col min="2301" max="2301" width="26.85546875" style="31" customWidth="1"/>
    <col min="2302" max="2302" width="22.85546875" style="31" customWidth="1"/>
    <col min="2303" max="2303" width="14.5703125" style="31" customWidth="1"/>
    <col min="2304" max="2304" width="16.28515625" style="31" customWidth="1"/>
    <col min="2305" max="2305" width="16.7109375" style="31" customWidth="1"/>
    <col min="2306" max="2306" width="17.85546875" style="31" customWidth="1"/>
    <col min="2307" max="2307" width="21.140625" style="31" customWidth="1"/>
    <col min="2308" max="2308" width="17.85546875" style="31" customWidth="1"/>
    <col min="2309" max="2309" width="33.7109375" style="31" customWidth="1"/>
    <col min="2310" max="2310" width="32.140625" style="31" customWidth="1"/>
    <col min="2311" max="2311" width="7" style="31" customWidth="1"/>
    <col min="2312" max="2321" width="29.140625" style="31" customWidth="1"/>
    <col min="2322" max="2322" width="8.42578125" style="31" customWidth="1"/>
    <col min="2323" max="2323" width="15.42578125" style="31" customWidth="1"/>
    <col min="2324" max="2324" width="14.85546875" style="31" customWidth="1"/>
    <col min="2325" max="2325" width="18" style="31" customWidth="1"/>
    <col min="2326" max="2326" width="22.85546875" style="31" customWidth="1"/>
    <col min="2327" max="2555" width="8.140625" style="31"/>
    <col min="2556" max="2556" width="5.140625" style="31" customWidth="1"/>
    <col min="2557" max="2557" width="26.85546875" style="31" customWidth="1"/>
    <col min="2558" max="2558" width="22.85546875" style="31" customWidth="1"/>
    <col min="2559" max="2559" width="14.5703125" style="31" customWidth="1"/>
    <col min="2560" max="2560" width="16.28515625" style="31" customWidth="1"/>
    <col min="2561" max="2561" width="16.7109375" style="31" customWidth="1"/>
    <col min="2562" max="2562" width="17.85546875" style="31" customWidth="1"/>
    <col min="2563" max="2563" width="21.140625" style="31" customWidth="1"/>
    <col min="2564" max="2564" width="17.85546875" style="31" customWidth="1"/>
    <col min="2565" max="2565" width="33.7109375" style="31" customWidth="1"/>
    <col min="2566" max="2566" width="32.140625" style="31" customWidth="1"/>
    <col min="2567" max="2567" width="7" style="31" customWidth="1"/>
    <col min="2568" max="2577" width="29.140625" style="31" customWidth="1"/>
    <col min="2578" max="2578" width="8.42578125" style="31" customWidth="1"/>
    <col min="2579" max="2579" width="15.42578125" style="31" customWidth="1"/>
    <col min="2580" max="2580" width="14.85546875" style="31" customWidth="1"/>
    <col min="2581" max="2581" width="18" style="31" customWidth="1"/>
    <col min="2582" max="2582" width="22.85546875" style="31" customWidth="1"/>
    <col min="2583" max="2811" width="8.140625" style="31"/>
    <col min="2812" max="2812" width="5.140625" style="31" customWidth="1"/>
    <col min="2813" max="2813" width="26.85546875" style="31" customWidth="1"/>
    <col min="2814" max="2814" width="22.85546875" style="31" customWidth="1"/>
    <col min="2815" max="2815" width="14.5703125" style="31" customWidth="1"/>
    <col min="2816" max="2816" width="16.28515625" style="31" customWidth="1"/>
    <col min="2817" max="2817" width="16.7109375" style="31" customWidth="1"/>
    <col min="2818" max="2818" width="17.85546875" style="31" customWidth="1"/>
    <col min="2819" max="2819" width="21.140625" style="31" customWidth="1"/>
    <col min="2820" max="2820" width="17.85546875" style="31" customWidth="1"/>
    <col min="2821" max="2821" width="33.7109375" style="31" customWidth="1"/>
    <col min="2822" max="2822" width="32.140625" style="31" customWidth="1"/>
    <col min="2823" max="2823" width="7" style="31" customWidth="1"/>
    <col min="2824" max="2833" width="29.140625" style="31" customWidth="1"/>
    <col min="2834" max="2834" width="8.42578125" style="31" customWidth="1"/>
    <col min="2835" max="2835" width="15.42578125" style="31" customWidth="1"/>
    <col min="2836" max="2836" width="14.85546875" style="31" customWidth="1"/>
    <col min="2837" max="2837" width="18" style="31" customWidth="1"/>
    <col min="2838" max="2838" width="22.85546875" style="31" customWidth="1"/>
    <col min="2839" max="3067" width="8.140625" style="31"/>
    <col min="3068" max="3068" width="5.140625" style="31" customWidth="1"/>
    <col min="3069" max="3069" width="26.85546875" style="31" customWidth="1"/>
    <col min="3070" max="3070" width="22.85546875" style="31" customWidth="1"/>
    <col min="3071" max="3071" width="14.5703125" style="31" customWidth="1"/>
    <col min="3072" max="3072" width="16.28515625" style="31" customWidth="1"/>
    <col min="3073" max="3073" width="16.7109375" style="31" customWidth="1"/>
    <col min="3074" max="3074" width="17.85546875" style="31" customWidth="1"/>
    <col min="3075" max="3075" width="21.140625" style="31" customWidth="1"/>
    <col min="3076" max="3076" width="17.85546875" style="31" customWidth="1"/>
    <col min="3077" max="3077" width="33.7109375" style="31" customWidth="1"/>
    <col min="3078" max="3078" width="32.140625" style="31" customWidth="1"/>
    <col min="3079" max="3079" width="7" style="31" customWidth="1"/>
    <col min="3080" max="3089" width="29.140625" style="31" customWidth="1"/>
    <col min="3090" max="3090" width="8.42578125" style="31" customWidth="1"/>
    <col min="3091" max="3091" width="15.42578125" style="31" customWidth="1"/>
    <col min="3092" max="3092" width="14.85546875" style="31" customWidth="1"/>
    <col min="3093" max="3093" width="18" style="31" customWidth="1"/>
    <col min="3094" max="3094" width="22.85546875" style="31" customWidth="1"/>
    <col min="3095" max="3323" width="8.140625" style="31"/>
    <col min="3324" max="3324" width="5.140625" style="31" customWidth="1"/>
    <col min="3325" max="3325" width="26.85546875" style="31" customWidth="1"/>
    <col min="3326" max="3326" width="22.85546875" style="31" customWidth="1"/>
    <col min="3327" max="3327" width="14.5703125" style="31" customWidth="1"/>
    <col min="3328" max="3328" width="16.28515625" style="31" customWidth="1"/>
    <col min="3329" max="3329" width="16.7109375" style="31" customWidth="1"/>
    <col min="3330" max="3330" width="17.85546875" style="31" customWidth="1"/>
    <col min="3331" max="3331" width="21.140625" style="31" customWidth="1"/>
    <col min="3332" max="3332" width="17.85546875" style="31" customWidth="1"/>
    <col min="3333" max="3333" width="33.7109375" style="31" customWidth="1"/>
    <col min="3334" max="3334" width="32.140625" style="31" customWidth="1"/>
    <col min="3335" max="3335" width="7" style="31" customWidth="1"/>
    <col min="3336" max="3345" width="29.140625" style="31" customWidth="1"/>
    <col min="3346" max="3346" width="8.42578125" style="31" customWidth="1"/>
    <col min="3347" max="3347" width="15.42578125" style="31" customWidth="1"/>
    <col min="3348" max="3348" width="14.85546875" style="31" customWidth="1"/>
    <col min="3349" max="3349" width="18" style="31" customWidth="1"/>
    <col min="3350" max="3350" width="22.85546875" style="31" customWidth="1"/>
    <col min="3351" max="3579" width="8.140625" style="31"/>
    <col min="3580" max="3580" width="5.140625" style="31" customWidth="1"/>
    <col min="3581" max="3581" width="26.85546875" style="31" customWidth="1"/>
    <col min="3582" max="3582" width="22.85546875" style="31" customWidth="1"/>
    <col min="3583" max="3583" width="14.5703125" style="31" customWidth="1"/>
    <col min="3584" max="3584" width="16.28515625" style="31" customWidth="1"/>
    <col min="3585" max="3585" width="16.7109375" style="31" customWidth="1"/>
    <col min="3586" max="3586" width="17.85546875" style="31" customWidth="1"/>
    <col min="3587" max="3587" width="21.140625" style="31" customWidth="1"/>
    <col min="3588" max="3588" width="17.85546875" style="31" customWidth="1"/>
    <col min="3589" max="3589" width="33.7109375" style="31" customWidth="1"/>
    <col min="3590" max="3590" width="32.140625" style="31" customWidth="1"/>
    <col min="3591" max="3591" width="7" style="31" customWidth="1"/>
    <col min="3592" max="3601" width="29.140625" style="31" customWidth="1"/>
    <col min="3602" max="3602" width="8.42578125" style="31" customWidth="1"/>
    <col min="3603" max="3603" width="15.42578125" style="31" customWidth="1"/>
    <col min="3604" max="3604" width="14.85546875" style="31" customWidth="1"/>
    <col min="3605" max="3605" width="18" style="31" customWidth="1"/>
    <col min="3606" max="3606" width="22.85546875" style="31" customWidth="1"/>
    <col min="3607" max="3835" width="8.140625" style="31"/>
    <col min="3836" max="3836" width="5.140625" style="31" customWidth="1"/>
    <col min="3837" max="3837" width="26.85546875" style="31" customWidth="1"/>
    <col min="3838" max="3838" width="22.85546875" style="31" customWidth="1"/>
    <col min="3839" max="3839" width="14.5703125" style="31" customWidth="1"/>
    <col min="3840" max="3840" width="16.28515625" style="31" customWidth="1"/>
    <col min="3841" max="3841" width="16.7109375" style="31" customWidth="1"/>
    <col min="3842" max="3842" width="17.85546875" style="31" customWidth="1"/>
    <col min="3843" max="3843" width="21.140625" style="31" customWidth="1"/>
    <col min="3844" max="3844" width="17.85546875" style="31" customWidth="1"/>
    <col min="3845" max="3845" width="33.7109375" style="31" customWidth="1"/>
    <col min="3846" max="3846" width="32.140625" style="31" customWidth="1"/>
    <col min="3847" max="3847" width="7" style="31" customWidth="1"/>
    <col min="3848" max="3857" width="29.140625" style="31" customWidth="1"/>
    <col min="3858" max="3858" width="8.42578125" style="31" customWidth="1"/>
    <col min="3859" max="3859" width="15.42578125" style="31" customWidth="1"/>
    <col min="3860" max="3860" width="14.85546875" style="31" customWidth="1"/>
    <col min="3861" max="3861" width="18" style="31" customWidth="1"/>
    <col min="3862" max="3862" width="22.85546875" style="31" customWidth="1"/>
    <col min="3863" max="4091" width="8.140625" style="31"/>
    <col min="4092" max="4092" width="5.140625" style="31" customWidth="1"/>
    <col min="4093" max="4093" width="26.85546875" style="31" customWidth="1"/>
    <col min="4094" max="4094" width="22.85546875" style="31" customWidth="1"/>
    <col min="4095" max="4095" width="14.5703125" style="31" customWidth="1"/>
    <col min="4096" max="4096" width="16.28515625" style="31" customWidth="1"/>
    <col min="4097" max="4097" width="16.7109375" style="31" customWidth="1"/>
    <col min="4098" max="4098" width="17.85546875" style="31" customWidth="1"/>
    <col min="4099" max="4099" width="21.140625" style="31" customWidth="1"/>
    <col min="4100" max="4100" width="17.85546875" style="31" customWidth="1"/>
    <col min="4101" max="4101" width="33.7109375" style="31" customWidth="1"/>
    <col min="4102" max="4102" width="32.140625" style="31" customWidth="1"/>
    <col min="4103" max="4103" width="7" style="31" customWidth="1"/>
    <col min="4104" max="4113" width="29.140625" style="31" customWidth="1"/>
    <col min="4114" max="4114" width="8.42578125" style="31" customWidth="1"/>
    <col min="4115" max="4115" width="15.42578125" style="31" customWidth="1"/>
    <col min="4116" max="4116" width="14.85546875" style="31" customWidth="1"/>
    <col min="4117" max="4117" width="18" style="31" customWidth="1"/>
    <col min="4118" max="4118" width="22.85546875" style="31" customWidth="1"/>
    <col min="4119" max="4347" width="8.140625" style="31"/>
    <col min="4348" max="4348" width="5.140625" style="31" customWidth="1"/>
    <col min="4349" max="4349" width="26.85546875" style="31" customWidth="1"/>
    <col min="4350" max="4350" width="22.85546875" style="31" customWidth="1"/>
    <col min="4351" max="4351" width="14.5703125" style="31" customWidth="1"/>
    <col min="4352" max="4352" width="16.28515625" style="31" customWidth="1"/>
    <col min="4353" max="4353" width="16.7109375" style="31" customWidth="1"/>
    <col min="4354" max="4354" width="17.85546875" style="31" customWidth="1"/>
    <col min="4355" max="4355" width="21.140625" style="31" customWidth="1"/>
    <col min="4356" max="4356" width="17.85546875" style="31" customWidth="1"/>
    <col min="4357" max="4357" width="33.7109375" style="31" customWidth="1"/>
    <col min="4358" max="4358" width="32.140625" style="31" customWidth="1"/>
    <col min="4359" max="4359" width="7" style="31" customWidth="1"/>
    <col min="4360" max="4369" width="29.140625" style="31" customWidth="1"/>
    <col min="4370" max="4370" width="8.42578125" style="31" customWidth="1"/>
    <col min="4371" max="4371" width="15.42578125" style="31" customWidth="1"/>
    <col min="4372" max="4372" width="14.85546875" style="31" customWidth="1"/>
    <col min="4373" max="4373" width="18" style="31" customWidth="1"/>
    <col min="4374" max="4374" width="22.85546875" style="31" customWidth="1"/>
    <col min="4375" max="4603" width="8.140625" style="31"/>
    <col min="4604" max="4604" width="5.140625" style="31" customWidth="1"/>
    <col min="4605" max="4605" width="26.85546875" style="31" customWidth="1"/>
    <col min="4606" max="4606" width="22.85546875" style="31" customWidth="1"/>
    <col min="4607" max="4607" width="14.5703125" style="31" customWidth="1"/>
    <col min="4608" max="4608" width="16.28515625" style="31" customWidth="1"/>
    <col min="4609" max="4609" width="16.7109375" style="31" customWidth="1"/>
    <col min="4610" max="4610" width="17.85546875" style="31" customWidth="1"/>
    <col min="4611" max="4611" width="21.140625" style="31" customWidth="1"/>
    <col min="4612" max="4612" width="17.85546875" style="31" customWidth="1"/>
    <col min="4613" max="4613" width="33.7109375" style="31" customWidth="1"/>
    <col min="4614" max="4614" width="32.140625" style="31" customWidth="1"/>
    <col min="4615" max="4615" width="7" style="31" customWidth="1"/>
    <col min="4616" max="4625" width="29.140625" style="31" customWidth="1"/>
    <col min="4626" max="4626" width="8.42578125" style="31" customWidth="1"/>
    <col min="4627" max="4627" width="15.42578125" style="31" customWidth="1"/>
    <col min="4628" max="4628" width="14.85546875" style="31" customWidth="1"/>
    <col min="4629" max="4629" width="18" style="31" customWidth="1"/>
    <col min="4630" max="4630" width="22.85546875" style="31" customWidth="1"/>
    <col min="4631" max="4859" width="8.140625" style="31"/>
    <col min="4860" max="4860" width="5.140625" style="31" customWidth="1"/>
    <col min="4861" max="4861" width="26.85546875" style="31" customWidth="1"/>
    <col min="4862" max="4862" width="22.85546875" style="31" customWidth="1"/>
    <col min="4863" max="4863" width="14.5703125" style="31" customWidth="1"/>
    <col min="4864" max="4864" width="16.28515625" style="31" customWidth="1"/>
    <col min="4865" max="4865" width="16.7109375" style="31" customWidth="1"/>
    <col min="4866" max="4866" width="17.85546875" style="31" customWidth="1"/>
    <col min="4867" max="4867" width="21.140625" style="31" customWidth="1"/>
    <col min="4868" max="4868" width="17.85546875" style="31" customWidth="1"/>
    <col min="4869" max="4869" width="33.7109375" style="31" customWidth="1"/>
    <col min="4870" max="4870" width="32.140625" style="31" customWidth="1"/>
    <col min="4871" max="4871" width="7" style="31" customWidth="1"/>
    <col min="4872" max="4881" width="29.140625" style="31" customWidth="1"/>
    <col min="4882" max="4882" width="8.42578125" style="31" customWidth="1"/>
    <col min="4883" max="4883" width="15.42578125" style="31" customWidth="1"/>
    <col min="4884" max="4884" width="14.85546875" style="31" customWidth="1"/>
    <col min="4885" max="4885" width="18" style="31" customWidth="1"/>
    <col min="4886" max="4886" width="22.85546875" style="31" customWidth="1"/>
    <col min="4887" max="5115" width="8.140625" style="31"/>
    <col min="5116" max="5116" width="5.140625" style="31" customWidth="1"/>
    <col min="5117" max="5117" width="26.85546875" style="31" customWidth="1"/>
    <col min="5118" max="5118" width="22.85546875" style="31" customWidth="1"/>
    <col min="5119" max="5119" width="14.5703125" style="31" customWidth="1"/>
    <col min="5120" max="5120" width="16.28515625" style="31" customWidth="1"/>
    <col min="5121" max="5121" width="16.7109375" style="31" customWidth="1"/>
    <col min="5122" max="5122" width="17.85546875" style="31" customWidth="1"/>
    <col min="5123" max="5123" width="21.140625" style="31" customWidth="1"/>
    <col min="5124" max="5124" width="17.85546875" style="31" customWidth="1"/>
    <col min="5125" max="5125" width="33.7109375" style="31" customWidth="1"/>
    <col min="5126" max="5126" width="32.140625" style="31" customWidth="1"/>
    <col min="5127" max="5127" width="7" style="31" customWidth="1"/>
    <col min="5128" max="5137" width="29.140625" style="31" customWidth="1"/>
    <col min="5138" max="5138" width="8.42578125" style="31" customWidth="1"/>
    <col min="5139" max="5139" width="15.42578125" style="31" customWidth="1"/>
    <col min="5140" max="5140" width="14.85546875" style="31" customWidth="1"/>
    <col min="5141" max="5141" width="18" style="31" customWidth="1"/>
    <col min="5142" max="5142" width="22.85546875" style="31" customWidth="1"/>
    <col min="5143" max="5371" width="8.140625" style="31"/>
    <col min="5372" max="5372" width="5.140625" style="31" customWidth="1"/>
    <col min="5373" max="5373" width="26.85546875" style="31" customWidth="1"/>
    <col min="5374" max="5374" width="22.85546875" style="31" customWidth="1"/>
    <col min="5375" max="5375" width="14.5703125" style="31" customWidth="1"/>
    <col min="5376" max="5376" width="16.28515625" style="31" customWidth="1"/>
    <col min="5377" max="5377" width="16.7109375" style="31" customWidth="1"/>
    <col min="5378" max="5378" width="17.85546875" style="31" customWidth="1"/>
    <col min="5379" max="5379" width="21.140625" style="31" customWidth="1"/>
    <col min="5380" max="5380" width="17.85546875" style="31" customWidth="1"/>
    <col min="5381" max="5381" width="33.7109375" style="31" customWidth="1"/>
    <col min="5382" max="5382" width="32.140625" style="31" customWidth="1"/>
    <col min="5383" max="5383" width="7" style="31" customWidth="1"/>
    <col min="5384" max="5393" width="29.140625" style="31" customWidth="1"/>
    <col min="5394" max="5394" width="8.42578125" style="31" customWidth="1"/>
    <col min="5395" max="5395" width="15.42578125" style="31" customWidth="1"/>
    <col min="5396" max="5396" width="14.85546875" style="31" customWidth="1"/>
    <col min="5397" max="5397" width="18" style="31" customWidth="1"/>
    <col min="5398" max="5398" width="22.85546875" style="31" customWidth="1"/>
    <col min="5399" max="5627" width="8.140625" style="31"/>
    <col min="5628" max="5628" width="5.140625" style="31" customWidth="1"/>
    <col min="5629" max="5629" width="26.85546875" style="31" customWidth="1"/>
    <col min="5630" max="5630" width="22.85546875" style="31" customWidth="1"/>
    <col min="5631" max="5631" width="14.5703125" style="31" customWidth="1"/>
    <col min="5632" max="5632" width="16.28515625" style="31" customWidth="1"/>
    <col min="5633" max="5633" width="16.7109375" style="31" customWidth="1"/>
    <col min="5634" max="5634" width="17.85546875" style="31" customWidth="1"/>
    <col min="5635" max="5635" width="21.140625" style="31" customWidth="1"/>
    <col min="5636" max="5636" width="17.85546875" style="31" customWidth="1"/>
    <col min="5637" max="5637" width="33.7109375" style="31" customWidth="1"/>
    <col min="5638" max="5638" width="32.140625" style="31" customWidth="1"/>
    <col min="5639" max="5639" width="7" style="31" customWidth="1"/>
    <col min="5640" max="5649" width="29.140625" style="31" customWidth="1"/>
    <col min="5650" max="5650" width="8.42578125" style="31" customWidth="1"/>
    <col min="5651" max="5651" width="15.42578125" style="31" customWidth="1"/>
    <col min="5652" max="5652" width="14.85546875" style="31" customWidth="1"/>
    <col min="5653" max="5653" width="18" style="31" customWidth="1"/>
    <col min="5654" max="5654" width="22.85546875" style="31" customWidth="1"/>
    <col min="5655" max="5883" width="8.140625" style="31"/>
    <col min="5884" max="5884" width="5.140625" style="31" customWidth="1"/>
    <col min="5885" max="5885" width="26.85546875" style="31" customWidth="1"/>
    <col min="5886" max="5886" width="22.85546875" style="31" customWidth="1"/>
    <col min="5887" max="5887" width="14.5703125" style="31" customWidth="1"/>
    <col min="5888" max="5888" width="16.28515625" style="31" customWidth="1"/>
    <col min="5889" max="5889" width="16.7109375" style="31" customWidth="1"/>
    <col min="5890" max="5890" width="17.85546875" style="31" customWidth="1"/>
    <col min="5891" max="5891" width="21.140625" style="31" customWidth="1"/>
    <col min="5892" max="5892" width="17.85546875" style="31" customWidth="1"/>
    <col min="5893" max="5893" width="33.7109375" style="31" customWidth="1"/>
    <col min="5894" max="5894" width="32.140625" style="31" customWidth="1"/>
    <col min="5895" max="5895" width="7" style="31" customWidth="1"/>
    <col min="5896" max="5905" width="29.140625" style="31" customWidth="1"/>
    <col min="5906" max="5906" width="8.42578125" style="31" customWidth="1"/>
    <col min="5907" max="5907" width="15.42578125" style="31" customWidth="1"/>
    <col min="5908" max="5908" width="14.85546875" style="31" customWidth="1"/>
    <col min="5909" max="5909" width="18" style="31" customWidth="1"/>
    <col min="5910" max="5910" width="22.85546875" style="31" customWidth="1"/>
    <col min="5911" max="6139" width="8.140625" style="31"/>
    <col min="6140" max="6140" width="5.140625" style="31" customWidth="1"/>
    <col min="6141" max="6141" width="26.85546875" style="31" customWidth="1"/>
    <col min="6142" max="6142" width="22.85546875" style="31" customWidth="1"/>
    <col min="6143" max="6143" width="14.5703125" style="31" customWidth="1"/>
    <col min="6144" max="6144" width="16.28515625" style="31" customWidth="1"/>
    <col min="6145" max="6145" width="16.7109375" style="31" customWidth="1"/>
    <col min="6146" max="6146" width="17.85546875" style="31" customWidth="1"/>
    <col min="6147" max="6147" width="21.140625" style="31" customWidth="1"/>
    <col min="6148" max="6148" width="17.85546875" style="31" customWidth="1"/>
    <col min="6149" max="6149" width="33.7109375" style="31" customWidth="1"/>
    <col min="6150" max="6150" width="32.140625" style="31" customWidth="1"/>
    <col min="6151" max="6151" width="7" style="31" customWidth="1"/>
    <col min="6152" max="6161" width="29.140625" style="31" customWidth="1"/>
    <col min="6162" max="6162" width="8.42578125" style="31" customWidth="1"/>
    <col min="6163" max="6163" width="15.42578125" style="31" customWidth="1"/>
    <col min="6164" max="6164" width="14.85546875" style="31" customWidth="1"/>
    <col min="6165" max="6165" width="18" style="31" customWidth="1"/>
    <col min="6166" max="6166" width="22.85546875" style="31" customWidth="1"/>
    <col min="6167" max="6395" width="8.140625" style="31"/>
    <col min="6396" max="6396" width="5.140625" style="31" customWidth="1"/>
    <col min="6397" max="6397" width="26.85546875" style="31" customWidth="1"/>
    <col min="6398" max="6398" width="22.85546875" style="31" customWidth="1"/>
    <col min="6399" max="6399" width="14.5703125" style="31" customWidth="1"/>
    <col min="6400" max="6400" width="16.28515625" style="31" customWidth="1"/>
    <col min="6401" max="6401" width="16.7109375" style="31" customWidth="1"/>
    <col min="6402" max="6402" width="17.85546875" style="31" customWidth="1"/>
    <col min="6403" max="6403" width="21.140625" style="31" customWidth="1"/>
    <col min="6404" max="6404" width="17.85546875" style="31" customWidth="1"/>
    <col min="6405" max="6405" width="33.7109375" style="31" customWidth="1"/>
    <col min="6406" max="6406" width="32.140625" style="31" customWidth="1"/>
    <col min="6407" max="6407" width="7" style="31" customWidth="1"/>
    <col min="6408" max="6417" width="29.140625" style="31" customWidth="1"/>
    <col min="6418" max="6418" width="8.42578125" style="31" customWidth="1"/>
    <col min="6419" max="6419" width="15.42578125" style="31" customWidth="1"/>
    <col min="6420" max="6420" width="14.85546875" style="31" customWidth="1"/>
    <col min="6421" max="6421" width="18" style="31" customWidth="1"/>
    <col min="6422" max="6422" width="22.85546875" style="31" customWidth="1"/>
    <col min="6423" max="6651" width="8.140625" style="31"/>
    <col min="6652" max="6652" width="5.140625" style="31" customWidth="1"/>
    <col min="6653" max="6653" width="26.85546875" style="31" customWidth="1"/>
    <col min="6654" max="6654" width="22.85546875" style="31" customWidth="1"/>
    <col min="6655" max="6655" width="14.5703125" style="31" customWidth="1"/>
    <col min="6656" max="6656" width="16.28515625" style="31" customWidth="1"/>
    <col min="6657" max="6657" width="16.7109375" style="31" customWidth="1"/>
    <col min="6658" max="6658" width="17.85546875" style="31" customWidth="1"/>
    <col min="6659" max="6659" width="21.140625" style="31" customWidth="1"/>
    <col min="6660" max="6660" width="17.85546875" style="31" customWidth="1"/>
    <col min="6661" max="6661" width="33.7109375" style="31" customWidth="1"/>
    <col min="6662" max="6662" width="32.140625" style="31" customWidth="1"/>
    <col min="6663" max="6663" width="7" style="31" customWidth="1"/>
    <col min="6664" max="6673" width="29.140625" style="31" customWidth="1"/>
    <col min="6674" max="6674" width="8.42578125" style="31" customWidth="1"/>
    <col min="6675" max="6675" width="15.42578125" style="31" customWidth="1"/>
    <col min="6676" max="6676" width="14.85546875" style="31" customWidth="1"/>
    <col min="6677" max="6677" width="18" style="31" customWidth="1"/>
    <col min="6678" max="6678" width="22.85546875" style="31" customWidth="1"/>
    <col min="6679" max="6907" width="8.140625" style="31"/>
    <col min="6908" max="6908" width="5.140625" style="31" customWidth="1"/>
    <col min="6909" max="6909" width="26.85546875" style="31" customWidth="1"/>
    <col min="6910" max="6910" width="22.85546875" style="31" customWidth="1"/>
    <col min="6911" max="6911" width="14.5703125" style="31" customWidth="1"/>
    <col min="6912" max="6912" width="16.28515625" style="31" customWidth="1"/>
    <col min="6913" max="6913" width="16.7109375" style="31" customWidth="1"/>
    <col min="6914" max="6914" width="17.85546875" style="31" customWidth="1"/>
    <col min="6915" max="6915" width="21.140625" style="31" customWidth="1"/>
    <col min="6916" max="6916" width="17.85546875" style="31" customWidth="1"/>
    <col min="6917" max="6917" width="33.7109375" style="31" customWidth="1"/>
    <col min="6918" max="6918" width="32.140625" style="31" customWidth="1"/>
    <col min="6919" max="6919" width="7" style="31" customWidth="1"/>
    <col min="6920" max="6929" width="29.140625" style="31" customWidth="1"/>
    <col min="6930" max="6930" width="8.42578125" style="31" customWidth="1"/>
    <col min="6931" max="6931" width="15.42578125" style="31" customWidth="1"/>
    <col min="6932" max="6932" width="14.85546875" style="31" customWidth="1"/>
    <col min="6933" max="6933" width="18" style="31" customWidth="1"/>
    <col min="6934" max="6934" width="22.85546875" style="31" customWidth="1"/>
    <col min="6935" max="7163" width="8.140625" style="31"/>
    <col min="7164" max="7164" width="5.140625" style="31" customWidth="1"/>
    <col min="7165" max="7165" width="26.85546875" style="31" customWidth="1"/>
    <col min="7166" max="7166" width="22.85546875" style="31" customWidth="1"/>
    <col min="7167" max="7167" width="14.5703125" style="31" customWidth="1"/>
    <col min="7168" max="7168" width="16.28515625" style="31" customWidth="1"/>
    <col min="7169" max="7169" width="16.7109375" style="31" customWidth="1"/>
    <col min="7170" max="7170" width="17.85546875" style="31" customWidth="1"/>
    <col min="7171" max="7171" width="21.140625" style="31" customWidth="1"/>
    <col min="7172" max="7172" width="17.85546875" style="31" customWidth="1"/>
    <col min="7173" max="7173" width="33.7109375" style="31" customWidth="1"/>
    <col min="7174" max="7174" width="32.140625" style="31" customWidth="1"/>
    <col min="7175" max="7175" width="7" style="31" customWidth="1"/>
    <col min="7176" max="7185" width="29.140625" style="31" customWidth="1"/>
    <col min="7186" max="7186" width="8.42578125" style="31" customWidth="1"/>
    <col min="7187" max="7187" width="15.42578125" style="31" customWidth="1"/>
    <col min="7188" max="7188" width="14.85546875" style="31" customWidth="1"/>
    <col min="7189" max="7189" width="18" style="31" customWidth="1"/>
    <col min="7190" max="7190" width="22.85546875" style="31" customWidth="1"/>
    <col min="7191" max="7419" width="8.140625" style="31"/>
    <col min="7420" max="7420" width="5.140625" style="31" customWidth="1"/>
    <col min="7421" max="7421" width="26.85546875" style="31" customWidth="1"/>
    <col min="7422" max="7422" width="22.85546875" style="31" customWidth="1"/>
    <col min="7423" max="7423" width="14.5703125" style="31" customWidth="1"/>
    <col min="7424" max="7424" width="16.28515625" style="31" customWidth="1"/>
    <col min="7425" max="7425" width="16.7109375" style="31" customWidth="1"/>
    <col min="7426" max="7426" width="17.85546875" style="31" customWidth="1"/>
    <col min="7427" max="7427" width="21.140625" style="31" customWidth="1"/>
    <col min="7428" max="7428" width="17.85546875" style="31" customWidth="1"/>
    <col min="7429" max="7429" width="33.7109375" style="31" customWidth="1"/>
    <col min="7430" max="7430" width="32.140625" style="31" customWidth="1"/>
    <col min="7431" max="7431" width="7" style="31" customWidth="1"/>
    <col min="7432" max="7441" width="29.140625" style="31" customWidth="1"/>
    <col min="7442" max="7442" width="8.42578125" style="31" customWidth="1"/>
    <col min="7443" max="7443" width="15.42578125" style="31" customWidth="1"/>
    <col min="7444" max="7444" width="14.85546875" style="31" customWidth="1"/>
    <col min="7445" max="7445" width="18" style="31" customWidth="1"/>
    <col min="7446" max="7446" width="22.85546875" style="31" customWidth="1"/>
    <col min="7447" max="7675" width="8.140625" style="31"/>
    <col min="7676" max="7676" width="5.140625" style="31" customWidth="1"/>
    <col min="7677" max="7677" width="26.85546875" style="31" customWidth="1"/>
    <col min="7678" max="7678" width="22.85546875" style="31" customWidth="1"/>
    <col min="7679" max="7679" width="14.5703125" style="31" customWidth="1"/>
    <col min="7680" max="7680" width="16.28515625" style="31" customWidth="1"/>
    <col min="7681" max="7681" width="16.7109375" style="31" customWidth="1"/>
    <col min="7682" max="7682" width="17.85546875" style="31" customWidth="1"/>
    <col min="7683" max="7683" width="21.140625" style="31" customWidth="1"/>
    <col min="7684" max="7684" width="17.85546875" style="31" customWidth="1"/>
    <col min="7685" max="7685" width="33.7109375" style="31" customWidth="1"/>
    <col min="7686" max="7686" width="32.140625" style="31" customWidth="1"/>
    <col min="7687" max="7687" width="7" style="31" customWidth="1"/>
    <col min="7688" max="7697" width="29.140625" style="31" customWidth="1"/>
    <col min="7698" max="7698" width="8.42578125" style="31" customWidth="1"/>
    <col min="7699" max="7699" width="15.42578125" style="31" customWidth="1"/>
    <col min="7700" max="7700" width="14.85546875" style="31" customWidth="1"/>
    <col min="7701" max="7701" width="18" style="31" customWidth="1"/>
    <col min="7702" max="7702" width="22.85546875" style="31" customWidth="1"/>
    <col min="7703" max="7931" width="8.140625" style="31"/>
    <col min="7932" max="7932" width="5.140625" style="31" customWidth="1"/>
    <col min="7933" max="7933" width="26.85546875" style="31" customWidth="1"/>
    <col min="7934" max="7934" width="22.85546875" style="31" customWidth="1"/>
    <col min="7935" max="7935" width="14.5703125" style="31" customWidth="1"/>
    <col min="7936" max="7936" width="16.28515625" style="31" customWidth="1"/>
    <col min="7937" max="7937" width="16.7109375" style="31" customWidth="1"/>
    <col min="7938" max="7938" width="17.85546875" style="31" customWidth="1"/>
    <col min="7939" max="7939" width="21.140625" style="31" customWidth="1"/>
    <col min="7940" max="7940" width="17.85546875" style="31" customWidth="1"/>
    <col min="7941" max="7941" width="33.7109375" style="31" customWidth="1"/>
    <col min="7942" max="7942" width="32.140625" style="31" customWidth="1"/>
    <col min="7943" max="7943" width="7" style="31" customWidth="1"/>
    <col min="7944" max="7953" width="29.140625" style="31" customWidth="1"/>
    <col min="7954" max="7954" width="8.42578125" style="31" customWidth="1"/>
    <col min="7955" max="7955" width="15.42578125" style="31" customWidth="1"/>
    <col min="7956" max="7956" width="14.85546875" style="31" customWidth="1"/>
    <col min="7957" max="7957" width="18" style="31" customWidth="1"/>
    <col min="7958" max="7958" width="22.85546875" style="31" customWidth="1"/>
    <col min="7959" max="8187" width="8.140625" style="31"/>
    <col min="8188" max="8188" width="5.140625" style="31" customWidth="1"/>
    <col min="8189" max="8189" width="26.85546875" style="31" customWidth="1"/>
    <col min="8190" max="8190" width="22.85546875" style="31" customWidth="1"/>
    <col min="8191" max="8191" width="14.5703125" style="31" customWidth="1"/>
    <col min="8192" max="8192" width="16.28515625" style="31" customWidth="1"/>
    <col min="8193" max="8193" width="16.7109375" style="31" customWidth="1"/>
    <col min="8194" max="8194" width="17.85546875" style="31" customWidth="1"/>
    <col min="8195" max="8195" width="21.140625" style="31" customWidth="1"/>
    <col min="8196" max="8196" width="17.85546875" style="31" customWidth="1"/>
    <col min="8197" max="8197" width="33.7109375" style="31" customWidth="1"/>
    <col min="8198" max="8198" width="32.140625" style="31" customWidth="1"/>
    <col min="8199" max="8199" width="7" style="31" customWidth="1"/>
    <col min="8200" max="8209" width="29.140625" style="31" customWidth="1"/>
    <col min="8210" max="8210" width="8.42578125" style="31" customWidth="1"/>
    <col min="8211" max="8211" width="15.42578125" style="31" customWidth="1"/>
    <col min="8212" max="8212" width="14.85546875" style="31" customWidth="1"/>
    <col min="8213" max="8213" width="18" style="31" customWidth="1"/>
    <col min="8214" max="8214" width="22.85546875" style="31" customWidth="1"/>
    <col min="8215" max="8443" width="8.140625" style="31"/>
    <col min="8444" max="8444" width="5.140625" style="31" customWidth="1"/>
    <col min="8445" max="8445" width="26.85546875" style="31" customWidth="1"/>
    <col min="8446" max="8446" width="22.85546875" style="31" customWidth="1"/>
    <col min="8447" max="8447" width="14.5703125" style="31" customWidth="1"/>
    <col min="8448" max="8448" width="16.28515625" style="31" customWidth="1"/>
    <col min="8449" max="8449" width="16.7109375" style="31" customWidth="1"/>
    <col min="8450" max="8450" width="17.85546875" style="31" customWidth="1"/>
    <col min="8451" max="8451" width="21.140625" style="31" customWidth="1"/>
    <col min="8452" max="8452" width="17.85546875" style="31" customWidth="1"/>
    <col min="8453" max="8453" width="33.7109375" style="31" customWidth="1"/>
    <col min="8454" max="8454" width="32.140625" style="31" customWidth="1"/>
    <col min="8455" max="8455" width="7" style="31" customWidth="1"/>
    <col min="8456" max="8465" width="29.140625" style="31" customWidth="1"/>
    <col min="8466" max="8466" width="8.42578125" style="31" customWidth="1"/>
    <col min="8467" max="8467" width="15.42578125" style="31" customWidth="1"/>
    <col min="8468" max="8468" width="14.85546875" style="31" customWidth="1"/>
    <col min="8469" max="8469" width="18" style="31" customWidth="1"/>
    <col min="8470" max="8470" width="22.85546875" style="31" customWidth="1"/>
    <col min="8471" max="8699" width="8.140625" style="31"/>
    <col min="8700" max="8700" width="5.140625" style="31" customWidth="1"/>
    <col min="8701" max="8701" width="26.85546875" style="31" customWidth="1"/>
    <col min="8702" max="8702" width="22.85546875" style="31" customWidth="1"/>
    <col min="8703" max="8703" width="14.5703125" style="31" customWidth="1"/>
    <col min="8704" max="8704" width="16.28515625" style="31" customWidth="1"/>
    <col min="8705" max="8705" width="16.7109375" style="31" customWidth="1"/>
    <col min="8706" max="8706" width="17.85546875" style="31" customWidth="1"/>
    <col min="8707" max="8707" width="21.140625" style="31" customWidth="1"/>
    <col min="8708" max="8708" width="17.85546875" style="31" customWidth="1"/>
    <col min="8709" max="8709" width="33.7109375" style="31" customWidth="1"/>
    <col min="8710" max="8710" width="32.140625" style="31" customWidth="1"/>
    <col min="8711" max="8711" width="7" style="31" customWidth="1"/>
    <col min="8712" max="8721" width="29.140625" style="31" customWidth="1"/>
    <col min="8722" max="8722" width="8.42578125" style="31" customWidth="1"/>
    <col min="8723" max="8723" width="15.42578125" style="31" customWidth="1"/>
    <col min="8724" max="8724" width="14.85546875" style="31" customWidth="1"/>
    <col min="8725" max="8725" width="18" style="31" customWidth="1"/>
    <col min="8726" max="8726" width="22.85546875" style="31" customWidth="1"/>
    <col min="8727" max="8955" width="8.140625" style="31"/>
    <col min="8956" max="8956" width="5.140625" style="31" customWidth="1"/>
    <col min="8957" max="8957" width="26.85546875" style="31" customWidth="1"/>
    <col min="8958" max="8958" width="22.85546875" style="31" customWidth="1"/>
    <col min="8959" max="8959" width="14.5703125" style="31" customWidth="1"/>
    <col min="8960" max="8960" width="16.28515625" style="31" customWidth="1"/>
    <col min="8961" max="8961" width="16.7109375" style="31" customWidth="1"/>
    <col min="8962" max="8962" width="17.85546875" style="31" customWidth="1"/>
    <col min="8963" max="8963" width="21.140625" style="31" customWidth="1"/>
    <col min="8964" max="8964" width="17.85546875" style="31" customWidth="1"/>
    <col min="8965" max="8965" width="33.7109375" style="31" customWidth="1"/>
    <col min="8966" max="8966" width="32.140625" style="31" customWidth="1"/>
    <col min="8967" max="8967" width="7" style="31" customWidth="1"/>
    <col min="8968" max="8977" width="29.140625" style="31" customWidth="1"/>
    <col min="8978" max="8978" width="8.42578125" style="31" customWidth="1"/>
    <col min="8979" max="8979" width="15.42578125" style="31" customWidth="1"/>
    <col min="8980" max="8980" width="14.85546875" style="31" customWidth="1"/>
    <col min="8981" max="8981" width="18" style="31" customWidth="1"/>
    <col min="8982" max="8982" width="22.85546875" style="31" customWidth="1"/>
    <col min="8983" max="9211" width="8.140625" style="31"/>
    <col min="9212" max="9212" width="5.140625" style="31" customWidth="1"/>
    <col min="9213" max="9213" width="26.85546875" style="31" customWidth="1"/>
    <col min="9214" max="9214" width="22.85546875" style="31" customWidth="1"/>
    <col min="9215" max="9215" width="14.5703125" style="31" customWidth="1"/>
    <col min="9216" max="9216" width="16.28515625" style="31" customWidth="1"/>
    <col min="9217" max="9217" width="16.7109375" style="31" customWidth="1"/>
    <col min="9218" max="9218" width="17.85546875" style="31" customWidth="1"/>
    <col min="9219" max="9219" width="21.140625" style="31" customWidth="1"/>
    <col min="9220" max="9220" width="17.85546875" style="31" customWidth="1"/>
    <col min="9221" max="9221" width="33.7109375" style="31" customWidth="1"/>
    <col min="9222" max="9222" width="32.140625" style="31" customWidth="1"/>
    <col min="9223" max="9223" width="7" style="31" customWidth="1"/>
    <col min="9224" max="9233" width="29.140625" style="31" customWidth="1"/>
    <col min="9234" max="9234" width="8.42578125" style="31" customWidth="1"/>
    <col min="9235" max="9235" width="15.42578125" style="31" customWidth="1"/>
    <col min="9236" max="9236" width="14.85546875" style="31" customWidth="1"/>
    <col min="9237" max="9237" width="18" style="31" customWidth="1"/>
    <col min="9238" max="9238" width="22.85546875" style="31" customWidth="1"/>
    <col min="9239" max="9467" width="8.140625" style="31"/>
    <col min="9468" max="9468" width="5.140625" style="31" customWidth="1"/>
    <col min="9469" max="9469" width="26.85546875" style="31" customWidth="1"/>
    <col min="9470" max="9470" width="22.85546875" style="31" customWidth="1"/>
    <col min="9471" max="9471" width="14.5703125" style="31" customWidth="1"/>
    <col min="9472" max="9472" width="16.28515625" style="31" customWidth="1"/>
    <col min="9473" max="9473" width="16.7109375" style="31" customWidth="1"/>
    <col min="9474" max="9474" width="17.85546875" style="31" customWidth="1"/>
    <col min="9475" max="9475" width="21.140625" style="31" customWidth="1"/>
    <col min="9476" max="9476" width="17.85546875" style="31" customWidth="1"/>
    <col min="9477" max="9477" width="33.7109375" style="31" customWidth="1"/>
    <col min="9478" max="9478" width="32.140625" style="31" customWidth="1"/>
    <col min="9479" max="9479" width="7" style="31" customWidth="1"/>
    <col min="9480" max="9489" width="29.140625" style="31" customWidth="1"/>
    <col min="9490" max="9490" width="8.42578125" style="31" customWidth="1"/>
    <col min="9491" max="9491" width="15.42578125" style="31" customWidth="1"/>
    <col min="9492" max="9492" width="14.85546875" style="31" customWidth="1"/>
    <col min="9493" max="9493" width="18" style="31" customWidth="1"/>
    <col min="9494" max="9494" width="22.85546875" style="31" customWidth="1"/>
    <col min="9495" max="9723" width="8.140625" style="31"/>
    <col min="9724" max="9724" width="5.140625" style="31" customWidth="1"/>
    <col min="9725" max="9725" width="26.85546875" style="31" customWidth="1"/>
    <col min="9726" max="9726" width="22.85546875" style="31" customWidth="1"/>
    <col min="9727" max="9727" width="14.5703125" style="31" customWidth="1"/>
    <col min="9728" max="9728" width="16.28515625" style="31" customWidth="1"/>
    <col min="9729" max="9729" width="16.7109375" style="31" customWidth="1"/>
    <col min="9730" max="9730" width="17.85546875" style="31" customWidth="1"/>
    <col min="9731" max="9731" width="21.140625" style="31" customWidth="1"/>
    <col min="9732" max="9732" width="17.85546875" style="31" customWidth="1"/>
    <col min="9733" max="9733" width="33.7109375" style="31" customWidth="1"/>
    <col min="9734" max="9734" width="32.140625" style="31" customWidth="1"/>
    <col min="9735" max="9735" width="7" style="31" customWidth="1"/>
    <col min="9736" max="9745" width="29.140625" style="31" customWidth="1"/>
    <col min="9746" max="9746" width="8.42578125" style="31" customWidth="1"/>
    <col min="9747" max="9747" width="15.42578125" style="31" customWidth="1"/>
    <col min="9748" max="9748" width="14.85546875" style="31" customWidth="1"/>
    <col min="9749" max="9749" width="18" style="31" customWidth="1"/>
    <col min="9750" max="9750" width="22.85546875" style="31" customWidth="1"/>
    <col min="9751" max="9979" width="8.140625" style="31"/>
    <col min="9980" max="9980" width="5.140625" style="31" customWidth="1"/>
    <col min="9981" max="9981" width="26.85546875" style="31" customWidth="1"/>
    <col min="9982" max="9982" width="22.85546875" style="31" customWidth="1"/>
    <col min="9983" max="9983" width="14.5703125" style="31" customWidth="1"/>
    <col min="9984" max="9984" width="16.28515625" style="31" customWidth="1"/>
    <col min="9985" max="9985" width="16.7109375" style="31" customWidth="1"/>
    <col min="9986" max="9986" width="17.85546875" style="31" customWidth="1"/>
    <col min="9987" max="9987" width="21.140625" style="31" customWidth="1"/>
    <col min="9988" max="9988" width="17.85546875" style="31" customWidth="1"/>
    <col min="9989" max="9989" width="33.7109375" style="31" customWidth="1"/>
    <col min="9990" max="9990" width="32.140625" style="31" customWidth="1"/>
    <col min="9991" max="9991" width="7" style="31" customWidth="1"/>
    <col min="9992" max="10001" width="29.140625" style="31" customWidth="1"/>
    <col min="10002" max="10002" width="8.42578125" style="31" customWidth="1"/>
    <col min="10003" max="10003" width="15.42578125" style="31" customWidth="1"/>
    <col min="10004" max="10004" width="14.85546875" style="31" customWidth="1"/>
    <col min="10005" max="10005" width="18" style="31" customWidth="1"/>
    <col min="10006" max="10006" width="22.85546875" style="31" customWidth="1"/>
    <col min="10007" max="10235" width="8.140625" style="31"/>
    <col min="10236" max="10236" width="5.140625" style="31" customWidth="1"/>
    <col min="10237" max="10237" width="26.85546875" style="31" customWidth="1"/>
    <col min="10238" max="10238" width="22.85546875" style="31" customWidth="1"/>
    <col min="10239" max="10239" width="14.5703125" style="31" customWidth="1"/>
    <col min="10240" max="10240" width="16.28515625" style="31" customWidth="1"/>
    <col min="10241" max="10241" width="16.7109375" style="31" customWidth="1"/>
    <col min="10242" max="10242" width="17.85546875" style="31" customWidth="1"/>
    <col min="10243" max="10243" width="21.140625" style="31" customWidth="1"/>
    <col min="10244" max="10244" width="17.85546875" style="31" customWidth="1"/>
    <col min="10245" max="10245" width="33.7109375" style="31" customWidth="1"/>
    <col min="10246" max="10246" width="32.140625" style="31" customWidth="1"/>
    <col min="10247" max="10247" width="7" style="31" customWidth="1"/>
    <col min="10248" max="10257" width="29.140625" style="31" customWidth="1"/>
    <col min="10258" max="10258" width="8.42578125" style="31" customWidth="1"/>
    <col min="10259" max="10259" width="15.42578125" style="31" customWidth="1"/>
    <col min="10260" max="10260" width="14.85546875" style="31" customWidth="1"/>
    <col min="10261" max="10261" width="18" style="31" customWidth="1"/>
    <col min="10262" max="10262" width="22.85546875" style="31" customWidth="1"/>
    <col min="10263" max="10491" width="8.140625" style="31"/>
    <col min="10492" max="10492" width="5.140625" style="31" customWidth="1"/>
    <col min="10493" max="10493" width="26.85546875" style="31" customWidth="1"/>
    <col min="10494" max="10494" width="22.85546875" style="31" customWidth="1"/>
    <col min="10495" max="10495" width="14.5703125" style="31" customWidth="1"/>
    <col min="10496" max="10496" width="16.28515625" style="31" customWidth="1"/>
    <col min="10497" max="10497" width="16.7109375" style="31" customWidth="1"/>
    <col min="10498" max="10498" width="17.85546875" style="31" customWidth="1"/>
    <col min="10499" max="10499" width="21.140625" style="31" customWidth="1"/>
    <col min="10500" max="10500" width="17.85546875" style="31" customWidth="1"/>
    <col min="10501" max="10501" width="33.7109375" style="31" customWidth="1"/>
    <col min="10502" max="10502" width="32.140625" style="31" customWidth="1"/>
    <col min="10503" max="10503" width="7" style="31" customWidth="1"/>
    <col min="10504" max="10513" width="29.140625" style="31" customWidth="1"/>
    <col min="10514" max="10514" width="8.42578125" style="31" customWidth="1"/>
    <col min="10515" max="10515" width="15.42578125" style="31" customWidth="1"/>
    <col min="10516" max="10516" width="14.85546875" style="31" customWidth="1"/>
    <col min="10517" max="10517" width="18" style="31" customWidth="1"/>
    <col min="10518" max="10518" width="22.85546875" style="31" customWidth="1"/>
    <col min="10519" max="10747" width="8.140625" style="31"/>
    <col min="10748" max="10748" width="5.140625" style="31" customWidth="1"/>
    <col min="10749" max="10749" width="26.85546875" style="31" customWidth="1"/>
    <col min="10750" max="10750" width="22.85546875" style="31" customWidth="1"/>
    <col min="10751" max="10751" width="14.5703125" style="31" customWidth="1"/>
    <col min="10752" max="10752" width="16.28515625" style="31" customWidth="1"/>
    <col min="10753" max="10753" width="16.7109375" style="31" customWidth="1"/>
    <col min="10754" max="10754" width="17.85546875" style="31" customWidth="1"/>
    <col min="10755" max="10755" width="21.140625" style="31" customWidth="1"/>
    <col min="10756" max="10756" width="17.85546875" style="31" customWidth="1"/>
    <col min="10757" max="10757" width="33.7109375" style="31" customWidth="1"/>
    <col min="10758" max="10758" width="32.140625" style="31" customWidth="1"/>
    <col min="10759" max="10759" width="7" style="31" customWidth="1"/>
    <col min="10760" max="10769" width="29.140625" style="31" customWidth="1"/>
    <col min="10770" max="10770" width="8.42578125" style="31" customWidth="1"/>
    <col min="10771" max="10771" width="15.42578125" style="31" customWidth="1"/>
    <col min="10772" max="10772" width="14.85546875" style="31" customWidth="1"/>
    <col min="10773" max="10773" width="18" style="31" customWidth="1"/>
    <col min="10774" max="10774" width="22.85546875" style="31" customWidth="1"/>
    <col min="10775" max="11003" width="8.140625" style="31"/>
    <col min="11004" max="11004" width="5.140625" style="31" customWidth="1"/>
    <col min="11005" max="11005" width="26.85546875" style="31" customWidth="1"/>
    <col min="11006" max="11006" width="22.85546875" style="31" customWidth="1"/>
    <col min="11007" max="11007" width="14.5703125" style="31" customWidth="1"/>
    <col min="11008" max="11008" width="16.28515625" style="31" customWidth="1"/>
    <col min="11009" max="11009" width="16.7109375" style="31" customWidth="1"/>
    <col min="11010" max="11010" width="17.85546875" style="31" customWidth="1"/>
    <col min="11011" max="11011" width="21.140625" style="31" customWidth="1"/>
    <col min="11012" max="11012" width="17.85546875" style="31" customWidth="1"/>
    <col min="11013" max="11013" width="33.7109375" style="31" customWidth="1"/>
    <col min="11014" max="11014" width="32.140625" style="31" customWidth="1"/>
    <col min="11015" max="11015" width="7" style="31" customWidth="1"/>
    <col min="11016" max="11025" width="29.140625" style="31" customWidth="1"/>
    <col min="11026" max="11026" width="8.42578125" style="31" customWidth="1"/>
    <col min="11027" max="11027" width="15.42578125" style="31" customWidth="1"/>
    <col min="11028" max="11028" width="14.85546875" style="31" customWidth="1"/>
    <col min="11029" max="11029" width="18" style="31" customWidth="1"/>
    <col min="11030" max="11030" width="22.85546875" style="31" customWidth="1"/>
    <col min="11031" max="11259" width="8.140625" style="31"/>
    <col min="11260" max="11260" width="5.140625" style="31" customWidth="1"/>
    <col min="11261" max="11261" width="26.85546875" style="31" customWidth="1"/>
    <col min="11262" max="11262" width="22.85546875" style="31" customWidth="1"/>
    <col min="11263" max="11263" width="14.5703125" style="31" customWidth="1"/>
    <col min="11264" max="11264" width="16.28515625" style="31" customWidth="1"/>
    <col min="11265" max="11265" width="16.7109375" style="31" customWidth="1"/>
    <col min="11266" max="11266" width="17.85546875" style="31" customWidth="1"/>
    <col min="11267" max="11267" width="21.140625" style="31" customWidth="1"/>
    <col min="11268" max="11268" width="17.85546875" style="31" customWidth="1"/>
    <col min="11269" max="11269" width="33.7109375" style="31" customWidth="1"/>
    <col min="11270" max="11270" width="32.140625" style="31" customWidth="1"/>
    <col min="11271" max="11271" width="7" style="31" customWidth="1"/>
    <col min="11272" max="11281" width="29.140625" style="31" customWidth="1"/>
    <col min="11282" max="11282" width="8.42578125" style="31" customWidth="1"/>
    <col min="11283" max="11283" width="15.42578125" style="31" customWidth="1"/>
    <col min="11284" max="11284" width="14.85546875" style="31" customWidth="1"/>
    <col min="11285" max="11285" width="18" style="31" customWidth="1"/>
    <col min="11286" max="11286" width="22.85546875" style="31" customWidth="1"/>
    <col min="11287" max="11515" width="8.140625" style="31"/>
    <col min="11516" max="11516" width="5.140625" style="31" customWidth="1"/>
    <col min="11517" max="11517" width="26.85546875" style="31" customWidth="1"/>
    <col min="11518" max="11518" width="22.85546875" style="31" customWidth="1"/>
    <col min="11519" max="11519" width="14.5703125" style="31" customWidth="1"/>
    <col min="11520" max="11520" width="16.28515625" style="31" customWidth="1"/>
    <col min="11521" max="11521" width="16.7109375" style="31" customWidth="1"/>
    <col min="11522" max="11522" width="17.85546875" style="31" customWidth="1"/>
    <col min="11523" max="11523" width="21.140625" style="31" customWidth="1"/>
    <col min="11524" max="11524" width="17.85546875" style="31" customWidth="1"/>
    <col min="11525" max="11525" width="33.7109375" style="31" customWidth="1"/>
    <col min="11526" max="11526" width="32.140625" style="31" customWidth="1"/>
    <col min="11527" max="11527" width="7" style="31" customWidth="1"/>
    <col min="11528" max="11537" width="29.140625" style="31" customWidth="1"/>
    <col min="11538" max="11538" width="8.42578125" style="31" customWidth="1"/>
    <col min="11539" max="11539" width="15.42578125" style="31" customWidth="1"/>
    <col min="11540" max="11540" width="14.85546875" style="31" customWidth="1"/>
    <col min="11541" max="11541" width="18" style="31" customWidth="1"/>
    <col min="11542" max="11542" width="22.85546875" style="31" customWidth="1"/>
    <col min="11543" max="11771" width="8.140625" style="31"/>
    <col min="11772" max="11772" width="5.140625" style="31" customWidth="1"/>
    <col min="11773" max="11773" width="26.85546875" style="31" customWidth="1"/>
    <col min="11774" max="11774" width="22.85546875" style="31" customWidth="1"/>
    <col min="11775" max="11775" width="14.5703125" style="31" customWidth="1"/>
    <col min="11776" max="11776" width="16.28515625" style="31" customWidth="1"/>
    <col min="11777" max="11777" width="16.7109375" style="31" customWidth="1"/>
    <col min="11778" max="11778" width="17.85546875" style="31" customWidth="1"/>
    <col min="11779" max="11779" width="21.140625" style="31" customWidth="1"/>
    <col min="11780" max="11780" width="17.85546875" style="31" customWidth="1"/>
    <col min="11781" max="11781" width="33.7109375" style="31" customWidth="1"/>
    <col min="11782" max="11782" width="32.140625" style="31" customWidth="1"/>
    <col min="11783" max="11783" width="7" style="31" customWidth="1"/>
    <col min="11784" max="11793" width="29.140625" style="31" customWidth="1"/>
    <col min="11794" max="11794" width="8.42578125" style="31" customWidth="1"/>
    <col min="11795" max="11795" width="15.42578125" style="31" customWidth="1"/>
    <col min="11796" max="11796" width="14.85546875" style="31" customWidth="1"/>
    <col min="11797" max="11797" width="18" style="31" customWidth="1"/>
    <col min="11798" max="11798" width="22.85546875" style="31" customWidth="1"/>
    <col min="11799" max="12027" width="8.140625" style="31"/>
    <col min="12028" max="12028" width="5.140625" style="31" customWidth="1"/>
    <col min="12029" max="12029" width="26.85546875" style="31" customWidth="1"/>
    <col min="12030" max="12030" width="22.85546875" style="31" customWidth="1"/>
    <col min="12031" max="12031" width="14.5703125" style="31" customWidth="1"/>
    <col min="12032" max="12032" width="16.28515625" style="31" customWidth="1"/>
    <col min="12033" max="12033" width="16.7109375" style="31" customWidth="1"/>
    <col min="12034" max="12034" width="17.85546875" style="31" customWidth="1"/>
    <col min="12035" max="12035" width="21.140625" style="31" customWidth="1"/>
    <col min="12036" max="12036" width="17.85546875" style="31" customWidth="1"/>
    <col min="12037" max="12037" width="33.7109375" style="31" customWidth="1"/>
    <col min="12038" max="12038" width="32.140625" style="31" customWidth="1"/>
    <col min="12039" max="12039" width="7" style="31" customWidth="1"/>
    <col min="12040" max="12049" width="29.140625" style="31" customWidth="1"/>
    <col min="12050" max="12050" width="8.42578125" style="31" customWidth="1"/>
    <col min="12051" max="12051" width="15.42578125" style="31" customWidth="1"/>
    <col min="12052" max="12052" width="14.85546875" style="31" customWidth="1"/>
    <col min="12053" max="12053" width="18" style="31" customWidth="1"/>
    <col min="12054" max="12054" width="22.85546875" style="31" customWidth="1"/>
    <col min="12055" max="12283" width="8.140625" style="31"/>
    <col min="12284" max="12284" width="5.140625" style="31" customWidth="1"/>
    <col min="12285" max="12285" width="26.85546875" style="31" customWidth="1"/>
    <col min="12286" max="12286" width="22.85546875" style="31" customWidth="1"/>
    <col min="12287" max="12287" width="14.5703125" style="31" customWidth="1"/>
    <col min="12288" max="12288" width="16.28515625" style="31" customWidth="1"/>
    <col min="12289" max="12289" width="16.7109375" style="31" customWidth="1"/>
    <col min="12290" max="12290" width="17.85546875" style="31" customWidth="1"/>
    <col min="12291" max="12291" width="21.140625" style="31" customWidth="1"/>
    <col min="12292" max="12292" width="17.85546875" style="31" customWidth="1"/>
    <col min="12293" max="12293" width="33.7109375" style="31" customWidth="1"/>
    <col min="12294" max="12294" width="32.140625" style="31" customWidth="1"/>
    <col min="12295" max="12295" width="7" style="31" customWidth="1"/>
    <col min="12296" max="12305" width="29.140625" style="31" customWidth="1"/>
    <col min="12306" max="12306" width="8.42578125" style="31" customWidth="1"/>
    <col min="12307" max="12307" width="15.42578125" style="31" customWidth="1"/>
    <col min="12308" max="12308" width="14.85546875" style="31" customWidth="1"/>
    <col min="12309" max="12309" width="18" style="31" customWidth="1"/>
    <col min="12310" max="12310" width="22.85546875" style="31" customWidth="1"/>
    <col min="12311" max="12539" width="8.140625" style="31"/>
    <col min="12540" max="12540" width="5.140625" style="31" customWidth="1"/>
    <col min="12541" max="12541" width="26.85546875" style="31" customWidth="1"/>
    <col min="12542" max="12542" width="22.85546875" style="31" customWidth="1"/>
    <col min="12543" max="12543" width="14.5703125" style="31" customWidth="1"/>
    <col min="12544" max="12544" width="16.28515625" style="31" customWidth="1"/>
    <col min="12545" max="12545" width="16.7109375" style="31" customWidth="1"/>
    <col min="12546" max="12546" width="17.85546875" style="31" customWidth="1"/>
    <col min="12547" max="12547" width="21.140625" style="31" customWidth="1"/>
    <col min="12548" max="12548" width="17.85546875" style="31" customWidth="1"/>
    <col min="12549" max="12549" width="33.7109375" style="31" customWidth="1"/>
    <col min="12550" max="12550" width="32.140625" style="31" customWidth="1"/>
    <col min="12551" max="12551" width="7" style="31" customWidth="1"/>
    <col min="12552" max="12561" width="29.140625" style="31" customWidth="1"/>
    <col min="12562" max="12562" width="8.42578125" style="31" customWidth="1"/>
    <col min="12563" max="12563" width="15.42578125" style="31" customWidth="1"/>
    <col min="12564" max="12564" width="14.85546875" style="31" customWidth="1"/>
    <col min="12565" max="12565" width="18" style="31" customWidth="1"/>
    <col min="12566" max="12566" width="22.85546875" style="31" customWidth="1"/>
    <col min="12567" max="12795" width="8.140625" style="31"/>
    <col min="12796" max="12796" width="5.140625" style="31" customWidth="1"/>
    <col min="12797" max="12797" width="26.85546875" style="31" customWidth="1"/>
    <col min="12798" max="12798" width="22.85546875" style="31" customWidth="1"/>
    <col min="12799" max="12799" width="14.5703125" style="31" customWidth="1"/>
    <col min="12800" max="12800" width="16.28515625" style="31" customWidth="1"/>
    <col min="12801" max="12801" width="16.7109375" style="31" customWidth="1"/>
    <col min="12802" max="12802" width="17.85546875" style="31" customWidth="1"/>
    <col min="12803" max="12803" width="21.140625" style="31" customWidth="1"/>
    <col min="12804" max="12804" width="17.85546875" style="31" customWidth="1"/>
    <col min="12805" max="12805" width="33.7109375" style="31" customWidth="1"/>
    <col min="12806" max="12806" width="32.140625" style="31" customWidth="1"/>
    <col min="12807" max="12807" width="7" style="31" customWidth="1"/>
    <col min="12808" max="12817" width="29.140625" style="31" customWidth="1"/>
    <col min="12818" max="12818" width="8.42578125" style="31" customWidth="1"/>
    <col min="12819" max="12819" width="15.42578125" style="31" customWidth="1"/>
    <col min="12820" max="12820" width="14.85546875" style="31" customWidth="1"/>
    <col min="12821" max="12821" width="18" style="31" customWidth="1"/>
    <col min="12822" max="12822" width="22.85546875" style="31" customWidth="1"/>
    <col min="12823" max="13051" width="8.140625" style="31"/>
    <col min="13052" max="13052" width="5.140625" style="31" customWidth="1"/>
    <col min="13053" max="13053" width="26.85546875" style="31" customWidth="1"/>
    <col min="13054" max="13054" width="22.85546875" style="31" customWidth="1"/>
    <col min="13055" max="13055" width="14.5703125" style="31" customWidth="1"/>
    <col min="13056" max="13056" width="16.28515625" style="31" customWidth="1"/>
    <col min="13057" max="13057" width="16.7109375" style="31" customWidth="1"/>
    <col min="13058" max="13058" width="17.85546875" style="31" customWidth="1"/>
    <col min="13059" max="13059" width="21.140625" style="31" customWidth="1"/>
    <col min="13060" max="13060" width="17.85546875" style="31" customWidth="1"/>
    <col min="13061" max="13061" width="33.7109375" style="31" customWidth="1"/>
    <col min="13062" max="13062" width="32.140625" style="31" customWidth="1"/>
    <col min="13063" max="13063" width="7" style="31" customWidth="1"/>
    <col min="13064" max="13073" width="29.140625" style="31" customWidth="1"/>
    <col min="13074" max="13074" width="8.42578125" style="31" customWidth="1"/>
    <col min="13075" max="13075" width="15.42578125" style="31" customWidth="1"/>
    <col min="13076" max="13076" width="14.85546875" style="31" customWidth="1"/>
    <col min="13077" max="13077" width="18" style="31" customWidth="1"/>
    <col min="13078" max="13078" width="22.85546875" style="31" customWidth="1"/>
    <col min="13079" max="13307" width="8.140625" style="31"/>
    <col min="13308" max="13308" width="5.140625" style="31" customWidth="1"/>
    <col min="13309" max="13309" width="26.85546875" style="31" customWidth="1"/>
    <col min="13310" max="13310" width="22.85546875" style="31" customWidth="1"/>
    <col min="13311" max="13311" width="14.5703125" style="31" customWidth="1"/>
    <col min="13312" max="13312" width="16.28515625" style="31" customWidth="1"/>
    <col min="13313" max="13313" width="16.7109375" style="31" customWidth="1"/>
    <col min="13314" max="13314" width="17.85546875" style="31" customWidth="1"/>
    <col min="13315" max="13315" width="21.140625" style="31" customWidth="1"/>
    <col min="13316" max="13316" width="17.85546875" style="31" customWidth="1"/>
    <col min="13317" max="13317" width="33.7109375" style="31" customWidth="1"/>
    <col min="13318" max="13318" width="32.140625" style="31" customWidth="1"/>
    <col min="13319" max="13319" width="7" style="31" customWidth="1"/>
    <col min="13320" max="13329" width="29.140625" style="31" customWidth="1"/>
    <col min="13330" max="13330" width="8.42578125" style="31" customWidth="1"/>
    <col min="13331" max="13331" width="15.42578125" style="31" customWidth="1"/>
    <col min="13332" max="13332" width="14.85546875" style="31" customWidth="1"/>
    <col min="13333" max="13333" width="18" style="31" customWidth="1"/>
    <col min="13334" max="13334" width="22.85546875" style="31" customWidth="1"/>
    <col min="13335" max="13563" width="8.140625" style="31"/>
    <col min="13564" max="13564" width="5.140625" style="31" customWidth="1"/>
    <col min="13565" max="13565" width="26.85546875" style="31" customWidth="1"/>
    <col min="13566" max="13566" width="22.85546875" style="31" customWidth="1"/>
    <col min="13567" max="13567" width="14.5703125" style="31" customWidth="1"/>
    <col min="13568" max="13568" width="16.28515625" style="31" customWidth="1"/>
    <col min="13569" max="13569" width="16.7109375" style="31" customWidth="1"/>
    <col min="13570" max="13570" width="17.85546875" style="31" customWidth="1"/>
    <col min="13571" max="13571" width="21.140625" style="31" customWidth="1"/>
    <col min="13572" max="13572" width="17.85546875" style="31" customWidth="1"/>
    <col min="13573" max="13573" width="33.7109375" style="31" customWidth="1"/>
    <col min="13574" max="13574" width="32.140625" style="31" customWidth="1"/>
    <col min="13575" max="13575" width="7" style="31" customWidth="1"/>
    <col min="13576" max="13585" width="29.140625" style="31" customWidth="1"/>
    <col min="13586" max="13586" width="8.42578125" style="31" customWidth="1"/>
    <col min="13587" max="13587" width="15.42578125" style="31" customWidth="1"/>
    <col min="13588" max="13588" width="14.85546875" style="31" customWidth="1"/>
    <col min="13589" max="13589" width="18" style="31" customWidth="1"/>
    <col min="13590" max="13590" width="22.85546875" style="31" customWidth="1"/>
    <col min="13591" max="13819" width="8.140625" style="31"/>
    <col min="13820" max="13820" width="5.140625" style="31" customWidth="1"/>
    <col min="13821" max="13821" width="26.85546875" style="31" customWidth="1"/>
    <col min="13822" max="13822" width="22.85546875" style="31" customWidth="1"/>
    <col min="13823" max="13823" width="14.5703125" style="31" customWidth="1"/>
    <col min="13824" max="13824" width="16.28515625" style="31" customWidth="1"/>
    <col min="13825" max="13825" width="16.7109375" style="31" customWidth="1"/>
    <col min="13826" max="13826" width="17.85546875" style="31" customWidth="1"/>
    <col min="13827" max="13827" width="21.140625" style="31" customWidth="1"/>
    <col min="13828" max="13828" width="17.85546875" style="31" customWidth="1"/>
    <col min="13829" max="13829" width="33.7109375" style="31" customWidth="1"/>
    <col min="13830" max="13830" width="32.140625" style="31" customWidth="1"/>
    <col min="13831" max="13831" width="7" style="31" customWidth="1"/>
    <col min="13832" max="13841" width="29.140625" style="31" customWidth="1"/>
    <col min="13842" max="13842" width="8.42578125" style="31" customWidth="1"/>
    <col min="13843" max="13843" width="15.42578125" style="31" customWidth="1"/>
    <col min="13844" max="13844" width="14.85546875" style="31" customWidth="1"/>
    <col min="13845" max="13845" width="18" style="31" customWidth="1"/>
    <col min="13846" max="13846" width="22.85546875" style="31" customWidth="1"/>
    <col min="13847" max="14075" width="8.140625" style="31"/>
    <col min="14076" max="14076" width="5.140625" style="31" customWidth="1"/>
    <col min="14077" max="14077" width="26.85546875" style="31" customWidth="1"/>
    <col min="14078" max="14078" width="22.85546875" style="31" customWidth="1"/>
    <col min="14079" max="14079" width="14.5703125" style="31" customWidth="1"/>
    <col min="14080" max="14080" width="16.28515625" style="31" customWidth="1"/>
    <col min="14081" max="14081" width="16.7109375" style="31" customWidth="1"/>
    <col min="14082" max="14082" width="17.85546875" style="31" customWidth="1"/>
    <col min="14083" max="14083" width="21.140625" style="31" customWidth="1"/>
    <col min="14084" max="14084" width="17.85546875" style="31" customWidth="1"/>
    <col min="14085" max="14085" width="33.7109375" style="31" customWidth="1"/>
    <col min="14086" max="14086" width="32.140625" style="31" customWidth="1"/>
    <col min="14087" max="14087" width="7" style="31" customWidth="1"/>
    <col min="14088" max="14097" width="29.140625" style="31" customWidth="1"/>
    <col min="14098" max="14098" width="8.42578125" style="31" customWidth="1"/>
    <col min="14099" max="14099" width="15.42578125" style="31" customWidth="1"/>
    <col min="14100" max="14100" width="14.85546875" style="31" customWidth="1"/>
    <col min="14101" max="14101" width="18" style="31" customWidth="1"/>
    <col min="14102" max="14102" width="22.85546875" style="31" customWidth="1"/>
    <col min="14103" max="14331" width="8.140625" style="31"/>
    <col min="14332" max="14332" width="5.140625" style="31" customWidth="1"/>
    <col min="14333" max="14333" width="26.85546875" style="31" customWidth="1"/>
    <col min="14334" max="14334" width="22.85546875" style="31" customWidth="1"/>
    <col min="14335" max="14335" width="14.5703125" style="31" customWidth="1"/>
    <col min="14336" max="14336" width="16.28515625" style="31" customWidth="1"/>
    <col min="14337" max="14337" width="16.7109375" style="31" customWidth="1"/>
    <col min="14338" max="14338" width="17.85546875" style="31" customWidth="1"/>
    <col min="14339" max="14339" width="21.140625" style="31" customWidth="1"/>
    <col min="14340" max="14340" width="17.85546875" style="31" customWidth="1"/>
    <col min="14341" max="14341" width="33.7109375" style="31" customWidth="1"/>
    <col min="14342" max="14342" width="32.140625" style="31" customWidth="1"/>
    <col min="14343" max="14343" width="7" style="31" customWidth="1"/>
    <col min="14344" max="14353" width="29.140625" style="31" customWidth="1"/>
    <col min="14354" max="14354" width="8.42578125" style="31" customWidth="1"/>
    <col min="14355" max="14355" width="15.42578125" style="31" customWidth="1"/>
    <col min="14356" max="14356" width="14.85546875" style="31" customWidth="1"/>
    <col min="14357" max="14357" width="18" style="31" customWidth="1"/>
    <col min="14358" max="14358" width="22.85546875" style="31" customWidth="1"/>
    <col min="14359" max="14587" width="8.140625" style="31"/>
    <col min="14588" max="14588" width="5.140625" style="31" customWidth="1"/>
    <col min="14589" max="14589" width="26.85546875" style="31" customWidth="1"/>
    <col min="14590" max="14590" width="22.85546875" style="31" customWidth="1"/>
    <col min="14591" max="14591" width="14.5703125" style="31" customWidth="1"/>
    <col min="14592" max="14592" width="16.28515625" style="31" customWidth="1"/>
    <col min="14593" max="14593" width="16.7109375" style="31" customWidth="1"/>
    <col min="14594" max="14594" width="17.85546875" style="31" customWidth="1"/>
    <col min="14595" max="14595" width="21.140625" style="31" customWidth="1"/>
    <col min="14596" max="14596" width="17.85546875" style="31" customWidth="1"/>
    <col min="14597" max="14597" width="33.7109375" style="31" customWidth="1"/>
    <col min="14598" max="14598" width="32.140625" style="31" customWidth="1"/>
    <col min="14599" max="14599" width="7" style="31" customWidth="1"/>
    <col min="14600" max="14609" width="29.140625" style="31" customWidth="1"/>
    <col min="14610" max="14610" width="8.42578125" style="31" customWidth="1"/>
    <col min="14611" max="14611" width="15.42578125" style="31" customWidth="1"/>
    <col min="14612" max="14612" width="14.85546875" style="31" customWidth="1"/>
    <col min="14613" max="14613" width="18" style="31" customWidth="1"/>
    <col min="14614" max="14614" width="22.85546875" style="31" customWidth="1"/>
    <col min="14615" max="14843" width="8.140625" style="31"/>
    <col min="14844" max="14844" width="5.140625" style="31" customWidth="1"/>
    <col min="14845" max="14845" width="26.85546875" style="31" customWidth="1"/>
    <col min="14846" max="14846" width="22.85546875" style="31" customWidth="1"/>
    <col min="14847" max="14847" width="14.5703125" style="31" customWidth="1"/>
    <col min="14848" max="14848" width="16.28515625" style="31" customWidth="1"/>
    <col min="14849" max="14849" width="16.7109375" style="31" customWidth="1"/>
    <col min="14850" max="14850" width="17.85546875" style="31" customWidth="1"/>
    <col min="14851" max="14851" width="21.140625" style="31" customWidth="1"/>
    <col min="14852" max="14852" width="17.85546875" style="31" customWidth="1"/>
    <col min="14853" max="14853" width="33.7109375" style="31" customWidth="1"/>
    <col min="14854" max="14854" width="32.140625" style="31" customWidth="1"/>
    <col min="14855" max="14855" width="7" style="31" customWidth="1"/>
    <col min="14856" max="14865" width="29.140625" style="31" customWidth="1"/>
    <col min="14866" max="14866" width="8.42578125" style="31" customWidth="1"/>
    <col min="14867" max="14867" width="15.42578125" style="31" customWidth="1"/>
    <col min="14868" max="14868" width="14.85546875" style="31" customWidth="1"/>
    <col min="14869" max="14869" width="18" style="31" customWidth="1"/>
    <col min="14870" max="14870" width="22.85546875" style="31" customWidth="1"/>
    <col min="14871" max="15099" width="8.140625" style="31"/>
    <col min="15100" max="15100" width="5.140625" style="31" customWidth="1"/>
    <col min="15101" max="15101" width="26.85546875" style="31" customWidth="1"/>
    <col min="15102" max="15102" width="22.85546875" style="31" customWidth="1"/>
    <col min="15103" max="15103" width="14.5703125" style="31" customWidth="1"/>
    <col min="15104" max="15104" width="16.28515625" style="31" customWidth="1"/>
    <col min="15105" max="15105" width="16.7109375" style="31" customWidth="1"/>
    <col min="15106" max="15106" width="17.85546875" style="31" customWidth="1"/>
    <col min="15107" max="15107" width="21.140625" style="31" customWidth="1"/>
    <col min="15108" max="15108" width="17.85546875" style="31" customWidth="1"/>
    <col min="15109" max="15109" width="33.7109375" style="31" customWidth="1"/>
    <col min="15110" max="15110" width="32.140625" style="31" customWidth="1"/>
    <col min="15111" max="15111" width="7" style="31" customWidth="1"/>
    <col min="15112" max="15121" width="29.140625" style="31" customWidth="1"/>
    <col min="15122" max="15122" width="8.42578125" style="31" customWidth="1"/>
    <col min="15123" max="15123" width="15.42578125" style="31" customWidth="1"/>
    <col min="15124" max="15124" width="14.85546875" style="31" customWidth="1"/>
    <col min="15125" max="15125" width="18" style="31" customWidth="1"/>
    <col min="15126" max="15126" width="22.85546875" style="31" customWidth="1"/>
    <col min="15127" max="15355" width="8.140625" style="31"/>
    <col min="15356" max="15356" width="5.140625" style="31" customWidth="1"/>
    <col min="15357" max="15357" width="26.85546875" style="31" customWidth="1"/>
    <col min="15358" max="15358" width="22.85546875" style="31" customWidth="1"/>
    <col min="15359" max="15359" width="14.5703125" style="31" customWidth="1"/>
    <col min="15360" max="15360" width="16.28515625" style="31" customWidth="1"/>
    <col min="15361" max="15361" width="16.7109375" style="31" customWidth="1"/>
    <col min="15362" max="15362" width="17.85546875" style="31" customWidth="1"/>
    <col min="15363" max="15363" width="21.140625" style="31" customWidth="1"/>
    <col min="15364" max="15364" width="17.85546875" style="31" customWidth="1"/>
    <col min="15365" max="15365" width="33.7109375" style="31" customWidth="1"/>
    <col min="15366" max="15366" width="32.140625" style="31" customWidth="1"/>
    <col min="15367" max="15367" width="7" style="31" customWidth="1"/>
    <col min="15368" max="15377" width="29.140625" style="31" customWidth="1"/>
    <col min="15378" max="15378" width="8.42578125" style="31" customWidth="1"/>
    <col min="15379" max="15379" width="15.42578125" style="31" customWidth="1"/>
    <col min="15380" max="15380" width="14.85546875" style="31" customWidth="1"/>
    <col min="15381" max="15381" width="18" style="31" customWidth="1"/>
    <col min="15382" max="15382" width="22.85546875" style="31" customWidth="1"/>
    <col min="15383" max="15611" width="8.140625" style="31"/>
    <col min="15612" max="15612" width="5.140625" style="31" customWidth="1"/>
    <col min="15613" max="15613" width="26.85546875" style="31" customWidth="1"/>
    <col min="15614" max="15614" width="22.85546875" style="31" customWidth="1"/>
    <col min="15615" max="15615" width="14.5703125" style="31" customWidth="1"/>
    <col min="15616" max="15616" width="16.28515625" style="31" customWidth="1"/>
    <col min="15617" max="15617" width="16.7109375" style="31" customWidth="1"/>
    <col min="15618" max="15618" width="17.85546875" style="31" customWidth="1"/>
    <col min="15619" max="15619" width="21.140625" style="31" customWidth="1"/>
    <col min="15620" max="15620" width="17.85546875" style="31" customWidth="1"/>
    <col min="15621" max="15621" width="33.7109375" style="31" customWidth="1"/>
    <col min="15622" max="15622" width="32.140625" style="31" customWidth="1"/>
    <col min="15623" max="15623" width="7" style="31" customWidth="1"/>
    <col min="15624" max="15633" width="29.140625" style="31" customWidth="1"/>
    <col min="15634" max="15634" width="8.42578125" style="31" customWidth="1"/>
    <col min="15635" max="15635" width="15.42578125" style="31" customWidth="1"/>
    <col min="15636" max="15636" width="14.85546875" style="31" customWidth="1"/>
    <col min="15637" max="15637" width="18" style="31" customWidth="1"/>
    <col min="15638" max="15638" width="22.85546875" style="31" customWidth="1"/>
    <col min="15639" max="15867" width="8.140625" style="31"/>
    <col min="15868" max="15868" width="5.140625" style="31" customWidth="1"/>
    <col min="15869" max="15869" width="26.85546875" style="31" customWidth="1"/>
    <col min="15870" max="15870" width="22.85546875" style="31" customWidth="1"/>
    <col min="15871" max="15871" width="14.5703125" style="31" customWidth="1"/>
    <col min="15872" max="15872" width="16.28515625" style="31" customWidth="1"/>
    <col min="15873" max="15873" width="16.7109375" style="31" customWidth="1"/>
    <col min="15874" max="15874" width="17.85546875" style="31" customWidth="1"/>
    <col min="15875" max="15875" width="21.140625" style="31" customWidth="1"/>
    <col min="15876" max="15876" width="17.85546875" style="31" customWidth="1"/>
    <col min="15877" max="15877" width="33.7109375" style="31" customWidth="1"/>
    <col min="15878" max="15878" width="32.140625" style="31" customWidth="1"/>
    <col min="15879" max="15879" width="7" style="31" customWidth="1"/>
    <col min="15880" max="15889" width="29.140625" style="31" customWidth="1"/>
    <col min="15890" max="15890" width="8.42578125" style="31" customWidth="1"/>
    <col min="15891" max="15891" width="15.42578125" style="31" customWidth="1"/>
    <col min="15892" max="15892" width="14.85546875" style="31" customWidth="1"/>
    <col min="15893" max="15893" width="18" style="31" customWidth="1"/>
    <col min="15894" max="15894" width="22.85546875" style="31" customWidth="1"/>
    <col min="15895" max="16123" width="8.140625" style="31"/>
    <col min="16124" max="16124" width="5.140625" style="31" customWidth="1"/>
    <col min="16125" max="16125" width="26.85546875" style="31" customWidth="1"/>
    <col min="16126" max="16126" width="22.85546875" style="31" customWidth="1"/>
    <col min="16127" max="16127" width="14.5703125" style="31" customWidth="1"/>
    <col min="16128" max="16128" width="16.28515625" style="31" customWidth="1"/>
    <col min="16129" max="16129" width="16.7109375" style="31" customWidth="1"/>
    <col min="16130" max="16130" width="17.85546875" style="31" customWidth="1"/>
    <col min="16131" max="16131" width="21.140625" style="31" customWidth="1"/>
    <col min="16132" max="16132" width="17.85546875" style="31" customWidth="1"/>
    <col min="16133" max="16133" width="33.7109375" style="31" customWidth="1"/>
    <col min="16134" max="16134" width="32.140625" style="31" customWidth="1"/>
    <col min="16135" max="16135" width="7" style="31" customWidth="1"/>
    <col min="16136" max="16145" width="29.140625" style="31" customWidth="1"/>
    <col min="16146" max="16146" width="8.42578125" style="31" customWidth="1"/>
    <col min="16147" max="16147" width="15.42578125" style="31" customWidth="1"/>
    <col min="16148" max="16148" width="14.85546875" style="31" customWidth="1"/>
    <col min="16149" max="16149" width="18" style="31" customWidth="1"/>
    <col min="16150" max="16150" width="22.85546875" style="31" customWidth="1"/>
    <col min="16151" max="16384" width="8.140625" style="31"/>
  </cols>
  <sheetData>
    <row r="1" spans="1:22">
      <c r="A1" s="29" t="s">
        <v>212</v>
      </c>
      <c r="B1" s="30"/>
    </row>
    <row r="2" spans="1:22" ht="13.5" thickBot="1">
      <c r="A2" s="35"/>
      <c r="B2" s="30"/>
      <c r="H2" s="263"/>
      <c r="J2" s="36"/>
    </row>
    <row r="3" spans="1:22" ht="62.25" customHeight="1">
      <c r="A3" s="268" t="s">
        <v>104</v>
      </c>
      <c r="B3" s="268" t="s">
        <v>213</v>
      </c>
      <c r="C3" s="268" t="s">
        <v>214</v>
      </c>
      <c r="D3" s="268" t="s">
        <v>215</v>
      </c>
      <c r="E3" s="270" t="s">
        <v>216</v>
      </c>
      <c r="F3" s="268" t="s">
        <v>217</v>
      </c>
      <c r="G3" s="268" t="s">
        <v>218</v>
      </c>
      <c r="H3" s="272" t="s">
        <v>224</v>
      </c>
      <c r="I3" s="272" t="s">
        <v>225</v>
      </c>
      <c r="J3" s="268" t="s">
        <v>219</v>
      </c>
      <c r="K3" s="268" t="s">
        <v>220</v>
      </c>
      <c r="L3" s="268" t="s">
        <v>104</v>
      </c>
      <c r="M3" s="268" t="s">
        <v>221</v>
      </c>
      <c r="N3" s="268"/>
      <c r="O3" s="268"/>
      <c r="P3" s="270" t="s">
        <v>222</v>
      </c>
      <c r="Q3" s="268" t="s">
        <v>223</v>
      </c>
      <c r="R3" s="268"/>
      <c r="S3" s="268"/>
      <c r="T3" s="268"/>
      <c r="U3" s="268"/>
      <c r="V3" s="268"/>
    </row>
    <row r="4" spans="1:22" ht="51" customHeight="1" thickBot="1">
      <c r="A4" s="268"/>
      <c r="B4" s="268"/>
      <c r="C4" s="268"/>
      <c r="D4" s="269"/>
      <c r="E4" s="271"/>
      <c r="F4" s="268"/>
      <c r="G4" s="268"/>
      <c r="H4" s="273"/>
      <c r="I4" s="273"/>
      <c r="J4" s="268"/>
      <c r="K4" s="268"/>
      <c r="L4" s="268"/>
      <c r="M4" s="38" t="s">
        <v>226</v>
      </c>
      <c r="N4" s="38" t="s">
        <v>227</v>
      </c>
      <c r="O4" s="38" t="s">
        <v>228</v>
      </c>
      <c r="P4" s="271"/>
      <c r="Q4" s="37" t="s">
        <v>229</v>
      </c>
      <c r="R4" s="37" t="s">
        <v>230</v>
      </c>
      <c r="S4" s="37" t="s">
        <v>231</v>
      </c>
      <c r="T4" s="37" t="s">
        <v>232</v>
      </c>
      <c r="U4" s="37" t="s">
        <v>233</v>
      </c>
      <c r="V4" s="37" t="s">
        <v>234</v>
      </c>
    </row>
    <row r="5" spans="1:22" ht="12.75" customHeight="1">
      <c r="A5" s="274" t="s">
        <v>235</v>
      </c>
      <c r="B5" s="275"/>
      <c r="C5" s="275"/>
      <c r="D5" s="275"/>
      <c r="E5" s="275"/>
      <c r="F5" s="275"/>
      <c r="G5" s="275"/>
      <c r="H5" s="39"/>
      <c r="I5" s="40"/>
      <c r="J5" s="41"/>
      <c r="K5" s="41"/>
      <c r="L5" s="42" t="str">
        <f t="shared" ref="L5:L36" si="0">A5</f>
        <v>1. Urząd Gminy i Miasta</v>
      </c>
      <c r="M5" s="41"/>
      <c r="N5" s="41"/>
      <c r="O5" s="41"/>
      <c r="P5" s="41"/>
      <c r="Q5" s="41"/>
      <c r="R5" s="41"/>
      <c r="S5" s="41"/>
      <c r="T5" s="41"/>
      <c r="U5" s="41"/>
      <c r="V5" s="41"/>
    </row>
    <row r="6" spans="1:22" s="45" customFormat="1" ht="70.5" customHeight="1">
      <c r="A6" s="44">
        <v>1</v>
      </c>
      <c r="B6" s="44" t="s">
        <v>236</v>
      </c>
      <c r="C6" s="44" t="s">
        <v>237</v>
      </c>
      <c r="D6" s="44" t="s">
        <v>238</v>
      </c>
      <c r="E6" s="44" t="s">
        <v>124</v>
      </c>
      <c r="F6" s="44" t="s">
        <v>238</v>
      </c>
      <c r="G6" s="44" t="s">
        <v>239</v>
      </c>
      <c r="H6" s="137">
        <v>2571376.35</v>
      </c>
      <c r="I6" s="123" t="s">
        <v>240</v>
      </c>
      <c r="J6" s="44" t="s">
        <v>241</v>
      </c>
      <c r="K6" s="44" t="s">
        <v>242</v>
      </c>
      <c r="L6" s="44">
        <f t="shared" si="0"/>
        <v>1</v>
      </c>
      <c r="M6" s="44" t="s">
        <v>243</v>
      </c>
      <c r="N6" s="44" t="s">
        <v>244</v>
      </c>
      <c r="O6" s="44" t="s">
        <v>245</v>
      </c>
      <c r="P6" s="44" t="s">
        <v>246</v>
      </c>
      <c r="Q6" s="44" t="s">
        <v>247</v>
      </c>
      <c r="R6" s="44" t="s">
        <v>247</v>
      </c>
      <c r="S6" s="44" t="s">
        <v>247</v>
      </c>
      <c r="T6" s="44" t="s">
        <v>247</v>
      </c>
      <c r="U6" s="44" t="s">
        <v>247</v>
      </c>
      <c r="V6" s="44" t="s">
        <v>247</v>
      </c>
    </row>
    <row r="7" spans="1:22" s="45" customFormat="1" ht="84.75" customHeight="1">
      <c r="A7" s="44">
        <v>2</v>
      </c>
      <c r="B7" s="44" t="s">
        <v>248</v>
      </c>
      <c r="C7" s="44" t="s">
        <v>249</v>
      </c>
      <c r="D7" s="44" t="s">
        <v>238</v>
      </c>
      <c r="E7" s="44" t="s">
        <v>124</v>
      </c>
      <c r="F7" s="44" t="s">
        <v>124</v>
      </c>
      <c r="G7" s="44">
        <v>1968</v>
      </c>
      <c r="H7" s="137">
        <v>3468000</v>
      </c>
      <c r="I7" s="123" t="s">
        <v>250</v>
      </c>
      <c r="J7" s="44" t="s">
        <v>251</v>
      </c>
      <c r="K7" s="44" t="s">
        <v>252</v>
      </c>
      <c r="L7" s="44">
        <f t="shared" si="0"/>
        <v>2</v>
      </c>
      <c r="M7" s="44" t="s">
        <v>243</v>
      </c>
      <c r="N7" s="44" t="s">
        <v>244</v>
      </c>
      <c r="O7" s="44" t="s">
        <v>253</v>
      </c>
      <c r="P7" s="44"/>
      <c r="Q7" s="44" t="s">
        <v>254</v>
      </c>
      <c r="R7" s="44" t="s">
        <v>247</v>
      </c>
      <c r="S7" s="44" t="s">
        <v>247</v>
      </c>
      <c r="T7" s="44" t="s">
        <v>247</v>
      </c>
      <c r="U7" s="44" t="s">
        <v>247</v>
      </c>
      <c r="V7" s="44" t="s">
        <v>247</v>
      </c>
    </row>
    <row r="8" spans="1:22" s="45" customFormat="1" ht="50.25" customHeight="1">
      <c r="A8" s="44">
        <v>3</v>
      </c>
      <c r="B8" s="44" t="s">
        <v>255</v>
      </c>
      <c r="C8" s="44" t="s">
        <v>256</v>
      </c>
      <c r="D8" s="44" t="s">
        <v>238</v>
      </c>
      <c r="E8" s="44" t="s">
        <v>124</v>
      </c>
      <c r="F8" s="44" t="s">
        <v>124</v>
      </c>
      <c r="G8" s="44" t="s">
        <v>257</v>
      </c>
      <c r="H8" s="137">
        <v>97592.79</v>
      </c>
      <c r="I8" s="123" t="s">
        <v>240</v>
      </c>
      <c r="J8" s="44" t="s">
        <v>258</v>
      </c>
      <c r="K8" s="44" t="s">
        <v>259</v>
      </c>
      <c r="L8" s="44">
        <f t="shared" si="0"/>
        <v>3</v>
      </c>
      <c r="M8" s="44" t="s">
        <v>243</v>
      </c>
      <c r="N8" s="44" t="s">
        <v>260</v>
      </c>
      <c r="O8" s="44" t="s">
        <v>261</v>
      </c>
      <c r="P8" s="44" t="s">
        <v>262</v>
      </c>
      <c r="Q8" s="44" t="s">
        <v>247</v>
      </c>
      <c r="R8" s="44" t="s">
        <v>247</v>
      </c>
      <c r="S8" s="44" t="s">
        <v>263</v>
      </c>
      <c r="T8" s="44" t="s">
        <v>247</v>
      </c>
      <c r="U8" s="44" t="s">
        <v>264</v>
      </c>
      <c r="V8" s="44" t="s">
        <v>247</v>
      </c>
    </row>
    <row r="9" spans="1:22" s="45" customFormat="1" ht="153" customHeight="1">
      <c r="A9" s="44">
        <v>4</v>
      </c>
      <c r="B9" s="44" t="s">
        <v>265</v>
      </c>
      <c r="C9" s="136" t="s">
        <v>237</v>
      </c>
      <c r="D9" s="44" t="s">
        <v>238</v>
      </c>
      <c r="E9" s="44" t="s">
        <v>124</v>
      </c>
      <c r="F9" s="198" t="s">
        <v>124</v>
      </c>
      <c r="G9" s="44" t="s">
        <v>266</v>
      </c>
      <c r="H9" s="214">
        <v>2657000</v>
      </c>
      <c r="I9" s="123" t="s">
        <v>250</v>
      </c>
      <c r="J9" s="169" t="s">
        <v>267</v>
      </c>
      <c r="K9" s="44" t="s">
        <v>268</v>
      </c>
      <c r="L9" s="44">
        <f t="shared" si="0"/>
        <v>4</v>
      </c>
      <c r="M9" s="44" t="s">
        <v>243</v>
      </c>
      <c r="N9" s="44" t="s">
        <v>269</v>
      </c>
      <c r="O9" s="44" t="s">
        <v>270</v>
      </c>
      <c r="P9" s="44" t="s">
        <v>271</v>
      </c>
      <c r="Q9" s="44" t="s">
        <v>247</v>
      </c>
      <c r="R9" s="44" t="s">
        <v>247</v>
      </c>
      <c r="S9" s="44" t="s">
        <v>247</v>
      </c>
      <c r="T9" s="44" t="s">
        <v>247</v>
      </c>
      <c r="U9" s="44" t="s">
        <v>264</v>
      </c>
      <c r="V9" s="44" t="s">
        <v>247</v>
      </c>
    </row>
    <row r="10" spans="1:22" s="45" customFormat="1" ht="38.25">
      <c r="A10" s="44">
        <v>5</v>
      </c>
      <c r="B10" s="44" t="s">
        <v>272</v>
      </c>
      <c r="C10" s="53" t="s">
        <v>273</v>
      </c>
      <c r="D10" s="44" t="s">
        <v>238</v>
      </c>
      <c r="E10" s="44" t="s">
        <v>124</v>
      </c>
      <c r="F10" s="198" t="s">
        <v>124</v>
      </c>
      <c r="G10" s="44"/>
      <c r="H10" s="137">
        <v>560000</v>
      </c>
      <c r="I10" s="123" t="s">
        <v>250</v>
      </c>
      <c r="J10" s="44" t="s">
        <v>274</v>
      </c>
      <c r="K10" s="44" t="s">
        <v>275</v>
      </c>
      <c r="L10" s="44">
        <f t="shared" si="0"/>
        <v>5</v>
      </c>
      <c r="M10" s="44" t="s">
        <v>276</v>
      </c>
      <c r="N10" s="44" t="s">
        <v>260</v>
      </c>
      <c r="O10" s="44" t="s">
        <v>277</v>
      </c>
      <c r="P10" s="44" t="s">
        <v>278</v>
      </c>
      <c r="Q10" s="44" t="s">
        <v>247</v>
      </c>
      <c r="R10" s="44" t="s">
        <v>247</v>
      </c>
      <c r="S10" s="44" t="s">
        <v>279</v>
      </c>
      <c r="T10" s="44" t="s">
        <v>247</v>
      </c>
      <c r="U10" s="44" t="s">
        <v>264</v>
      </c>
      <c r="V10" s="44" t="s">
        <v>279</v>
      </c>
    </row>
    <row r="11" spans="1:22" s="45" customFormat="1" ht="39.75" customHeight="1">
      <c r="A11" s="44">
        <v>6</v>
      </c>
      <c r="B11" s="44" t="s">
        <v>272</v>
      </c>
      <c r="C11" s="53" t="s">
        <v>273</v>
      </c>
      <c r="D11" s="44" t="s">
        <v>238</v>
      </c>
      <c r="E11" s="44" t="s">
        <v>124</v>
      </c>
      <c r="F11" s="198" t="s">
        <v>124</v>
      </c>
      <c r="G11" s="44">
        <v>1960</v>
      </c>
      <c r="H11" s="137">
        <v>980000</v>
      </c>
      <c r="I11" s="123" t="s">
        <v>250</v>
      </c>
      <c r="J11" s="44" t="s">
        <v>274</v>
      </c>
      <c r="K11" s="44" t="s">
        <v>280</v>
      </c>
      <c r="L11" s="44">
        <f t="shared" si="0"/>
        <v>6</v>
      </c>
      <c r="M11" s="44" t="s">
        <v>243</v>
      </c>
      <c r="N11" s="44" t="s">
        <v>260</v>
      </c>
      <c r="O11" s="44" t="s">
        <v>277</v>
      </c>
      <c r="P11" s="44" t="s">
        <v>281</v>
      </c>
      <c r="Q11" s="44" t="s">
        <v>282</v>
      </c>
      <c r="R11" s="44" t="s">
        <v>282</v>
      </c>
      <c r="S11" s="44" t="s">
        <v>282</v>
      </c>
      <c r="T11" s="44" t="s">
        <v>282</v>
      </c>
      <c r="U11" s="44" t="s">
        <v>283</v>
      </c>
      <c r="V11" s="44" t="s">
        <v>282</v>
      </c>
    </row>
    <row r="12" spans="1:22" s="45" customFormat="1" ht="39.75" customHeight="1">
      <c r="A12" s="44">
        <v>7</v>
      </c>
      <c r="B12" s="44" t="s">
        <v>272</v>
      </c>
      <c r="C12" s="53" t="s">
        <v>273</v>
      </c>
      <c r="D12" s="44" t="s">
        <v>238</v>
      </c>
      <c r="E12" s="44" t="s">
        <v>124</v>
      </c>
      <c r="F12" s="198" t="s">
        <v>124</v>
      </c>
      <c r="G12" s="44"/>
      <c r="H12" s="137">
        <v>882000</v>
      </c>
      <c r="I12" s="123" t="s">
        <v>250</v>
      </c>
      <c r="J12" s="44" t="s">
        <v>274</v>
      </c>
      <c r="K12" s="44" t="s">
        <v>284</v>
      </c>
      <c r="L12" s="44">
        <f t="shared" si="0"/>
        <v>7</v>
      </c>
      <c r="M12" s="44" t="s">
        <v>243</v>
      </c>
      <c r="N12" s="44" t="s">
        <v>260</v>
      </c>
      <c r="O12" s="44" t="s">
        <v>285</v>
      </c>
      <c r="P12" s="44"/>
      <c r="Q12" s="44" t="s">
        <v>282</v>
      </c>
      <c r="R12" s="44" t="s">
        <v>247</v>
      </c>
      <c r="S12" s="44" t="s">
        <v>247</v>
      </c>
      <c r="T12" s="44" t="s">
        <v>282</v>
      </c>
      <c r="U12" s="44" t="s">
        <v>247</v>
      </c>
      <c r="V12" s="44" t="s">
        <v>247</v>
      </c>
    </row>
    <row r="13" spans="1:22" s="45" customFormat="1" ht="39.75" customHeight="1">
      <c r="A13" s="44">
        <v>8</v>
      </c>
      <c r="B13" s="44" t="s">
        <v>272</v>
      </c>
      <c r="C13" s="53" t="s">
        <v>273</v>
      </c>
      <c r="D13" s="44" t="s">
        <v>238</v>
      </c>
      <c r="E13" s="44" t="s">
        <v>124</v>
      </c>
      <c r="F13" s="198" t="s">
        <v>124</v>
      </c>
      <c r="G13" s="44"/>
      <c r="H13" s="137">
        <v>952000</v>
      </c>
      <c r="I13" s="123" t="s">
        <v>250</v>
      </c>
      <c r="J13" s="44" t="s">
        <v>274</v>
      </c>
      <c r="K13" s="44" t="s">
        <v>286</v>
      </c>
      <c r="L13" s="44">
        <f t="shared" si="0"/>
        <v>8</v>
      </c>
      <c r="M13" s="44" t="s">
        <v>287</v>
      </c>
      <c r="N13" s="44" t="s">
        <v>269</v>
      </c>
      <c r="O13" s="44" t="s">
        <v>288</v>
      </c>
      <c r="P13" s="44" t="s">
        <v>289</v>
      </c>
      <c r="Q13" s="44" t="s">
        <v>247</v>
      </c>
      <c r="R13" s="44" t="s">
        <v>247</v>
      </c>
      <c r="S13" s="44" t="s">
        <v>247</v>
      </c>
      <c r="T13" s="44" t="s">
        <v>247</v>
      </c>
      <c r="U13" s="44" t="s">
        <v>247</v>
      </c>
      <c r="V13" s="44" t="s">
        <v>247</v>
      </c>
    </row>
    <row r="14" spans="1:22" s="45" customFormat="1" ht="38.25">
      <c r="A14" s="44">
        <v>9</v>
      </c>
      <c r="B14" s="44" t="s">
        <v>272</v>
      </c>
      <c r="C14" s="53"/>
      <c r="D14" s="44" t="s">
        <v>238</v>
      </c>
      <c r="E14" s="44" t="s">
        <v>124</v>
      </c>
      <c r="F14" s="198" t="s">
        <v>124</v>
      </c>
      <c r="G14" s="44"/>
      <c r="H14" s="137">
        <v>3079000</v>
      </c>
      <c r="I14" s="123" t="s">
        <v>250</v>
      </c>
      <c r="J14" s="44" t="s">
        <v>290</v>
      </c>
      <c r="K14" s="44" t="s">
        <v>291</v>
      </c>
      <c r="L14" s="44">
        <f t="shared" si="0"/>
        <v>9</v>
      </c>
      <c r="M14" s="44" t="s">
        <v>287</v>
      </c>
      <c r="N14" s="44" t="s">
        <v>244</v>
      </c>
      <c r="O14" s="44" t="s">
        <v>292</v>
      </c>
      <c r="P14" s="44" t="s">
        <v>293</v>
      </c>
      <c r="Q14" s="44" t="s">
        <v>247</v>
      </c>
      <c r="R14" s="44" t="s">
        <v>247</v>
      </c>
      <c r="S14" s="44" t="s">
        <v>247</v>
      </c>
      <c r="T14" s="44" t="s">
        <v>247</v>
      </c>
      <c r="U14" s="44" t="s">
        <v>247</v>
      </c>
      <c r="V14" s="44" t="s">
        <v>247</v>
      </c>
    </row>
    <row r="15" spans="1:22" s="45" customFormat="1" ht="58.5" customHeight="1">
      <c r="A15" s="44">
        <v>10</v>
      </c>
      <c r="B15" s="44" t="s">
        <v>272</v>
      </c>
      <c r="C15" s="44"/>
      <c r="D15" s="44" t="s">
        <v>238</v>
      </c>
      <c r="E15" s="44" t="s">
        <v>124</v>
      </c>
      <c r="F15" s="198" t="s">
        <v>124</v>
      </c>
      <c r="G15" s="44">
        <v>1974</v>
      </c>
      <c r="H15" s="137">
        <v>1044000</v>
      </c>
      <c r="I15" s="123" t="s">
        <v>250</v>
      </c>
      <c r="J15" s="44" t="s">
        <v>294</v>
      </c>
      <c r="K15" s="44" t="s">
        <v>295</v>
      </c>
      <c r="L15" s="44">
        <f t="shared" si="0"/>
        <v>10</v>
      </c>
      <c r="M15" s="44" t="s">
        <v>287</v>
      </c>
      <c r="N15" s="44" t="s">
        <v>244</v>
      </c>
      <c r="O15" s="44" t="s">
        <v>292</v>
      </c>
      <c r="P15" s="44"/>
      <c r="Q15" s="44"/>
      <c r="R15" s="44"/>
      <c r="S15" s="44"/>
      <c r="T15" s="44"/>
      <c r="U15" s="44"/>
      <c r="V15" s="44"/>
    </row>
    <row r="16" spans="1:22" s="45" customFormat="1" ht="44.25" customHeight="1">
      <c r="A16" s="44">
        <v>11</v>
      </c>
      <c r="B16" s="44" t="s">
        <v>272</v>
      </c>
      <c r="C16" s="53" t="s">
        <v>273</v>
      </c>
      <c r="D16" s="44" t="s">
        <v>238</v>
      </c>
      <c r="E16" s="44" t="s">
        <v>124</v>
      </c>
      <c r="F16" s="198" t="s">
        <v>124</v>
      </c>
      <c r="G16" s="44"/>
      <c r="H16" s="137">
        <v>924000</v>
      </c>
      <c r="I16" s="123" t="s">
        <v>250</v>
      </c>
      <c r="J16" s="44" t="s">
        <v>296</v>
      </c>
      <c r="K16" s="44" t="s">
        <v>297</v>
      </c>
      <c r="L16" s="44">
        <f t="shared" si="0"/>
        <v>11</v>
      </c>
      <c r="M16" s="44" t="s">
        <v>287</v>
      </c>
      <c r="N16" s="44" t="s">
        <v>244</v>
      </c>
      <c r="O16" s="44" t="s">
        <v>292</v>
      </c>
      <c r="P16" s="44"/>
      <c r="Q16" s="44" t="s">
        <v>247</v>
      </c>
      <c r="R16" s="44" t="s">
        <v>247</v>
      </c>
      <c r="S16" s="44" t="s">
        <v>247</v>
      </c>
      <c r="T16" s="44" t="s">
        <v>247</v>
      </c>
      <c r="U16" s="44" t="s">
        <v>247</v>
      </c>
      <c r="V16" s="44" t="s">
        <v>247</v>
      </c>
    </row>
    <row r="17" spans="1:22" s="45" customFormat="1" ht="44.25" customHeight="1">
      <c r="A17" s="44">
        <v>12</v>
      </c>
      <c r="B17" s="44" t="s">
        <v>298</v>
      </c>
      <c r="C17" s="53" t="s">
        <v>299</v>
      </c>
      <c r="D17" s="44" t="s">
        <v>238</v>
      </c>
      <c r="E17" s="44" t="s">
        <v>124</v>
      </c>
      <c r="F17" s="198" t="s">
        <v>124</v>
      </c>
      <c r="G17" s="44" t="s">
        <v>300</v>
      </c>
      <c r="H17" s="137">
        <v>4977000</v>
      </c>
      <c r="I17" s="123" t="s">
        <v>250</v>
      </c>
      <c r="J17" s="44" t="s">
        <v>301</v>
      </c>
      <c r="K17" s="44" t="s">
        <v>302</v>
      </c>
      <c r="L17" s="44">
        <f t="shared" si="0"/>
        <v>12</v>
      </c>
      <c r="M17" s="44" t="s">
        <v>243</v>
      </c>
      <c r="N17" s="44" t="s">
        <v>303</v>
      </c>
      <c r="O17" s="44" t="s">
        <v>304</v>
      </c>
      <c r="P17" s="44"/>
      <c r="Q17" s="44" t="s">
        <v>247</v>
      </c>
      <c r="R17" s="44" t="s">
        <v>247</v>
      </c>
      <c r="S17" s="44" t="s">
        <v>247</v>
      </c>
      <c r="T17" s="44" t="s">
        <v>247</v>
      </c>
      <c r="U17" s="44" t="s">
        <v>264</v>
      </c>
      <c r="V17" s="44" t="s">
        <v>247</v>
      </c>
    </row>
    <row r="18" spans="1:22" s="45" customFormat="1" ht="63.75" customHeight="1">
      <c r="A18" s="44">
        <v>13</v>
      </c>
      <c r="B18" s="44" t="s">
        <v>305</v>
      </c>
      <c r="C18" s="44"/>
      <c r="D18" s="44"/>
      <c r="E18" s="44"/>
      <c r="F18" s="44"/>
      <c r="G18" s="44"/>
      <c r="H18" s="137">
        <v>32537.39</v>
      </c>
      <c r="I18" s="123" t="s">
        <v>240</v>
      </c>
      <c r="J18" s="173"/>
      <c r="K18" s="44" t="s">
        <v>306</v>
      </c>
      <c r="L18" s="44">
        <f t="shared" si="0"/>
        <v>13</v>
      </c>
      <c r="M18" s="44"/>
      <c r="N18" s="44"/>
      <c r="O18" s="44"/>
      <c r="P18" s="44"/>
      <c r="Q18" s="44"/>
      <c r="R18" s="44"/>
      <c r="S18" s="44"/>
      <c r="T18" s="44"/>
      <c r="U18" s="44"/>
      <c r="V18" s="44"/>
    </row>
    <row r="19" spans="1:22" s="45" customFormat="1" ht="25.5">
      <c r="A19" s="44">
        <v>14</v>
      </c>
      <c r="B19" s="44" t="s">
        <v>307</v>
      </c>
      <c r="C19" s="44"/>
      <c r="D19" s="44"/>
      <c r="E19" s="44"/>
      <c r="F19" s="44"/>
      <c r="G19" s="44"/>
      <c r="H19" s="137">
        <v>24888</v>
      </c>
      <c r="I19" s="123" t="s">
        <v>240</v>
      </c>
      <c r="J19" s="173"/>
      <c r="K19" s="44" t="s">
        <v>308</v>
      </c>
      <c r="L19" s="44">
        <f t="shared" si="0"/>
        <v>14</v>
      </c>
      <c r="M19" s="44"/>
      <c r="N19" s="44"/>
      <c r="O19" s="44"/>
      <c r="P19" s="44"/>
      <c r="Q19" s="44"/>
      <c r="R19" s="44"/>
      <c r="S19" s="44"/>
      <c r="T19" s="44"/>
      <c r="U19" s="44"/>
      <c r="V19" s="44"/>
    </row>
    <row r="20" spans="1:22" s="45" customFormat="1" ht="25.5">
      <c r="A20" s="44">
        <v>15</v>
      </c>
      <c r="B20" s="44" t="s">
        <v>307</v>
      </c>
      <c r="C20" s="44"/>
      <c r="D20" s="44"/>
      <c r="E20" s="44"/>
      <c r="F20" s="44"/>
      <c r="G20" s="44"/>
      <c r="H20" s="137">
        <v>15995.15</v>
      </c>
      <c r="I20" s="123" t="s">
        <v>240</v>
      </c>
      <c r="J20" s="173"/>
      <c r="K20" s="44" t="s">
        <v>309</v>
      </c>
      <c r="L20" s="44">
        <f t="shared" si="0"/>
        <v>15</v>
      </c>
      <c r="M20" s="44" t="s">
        <v>243</v>
      </c>
      <c r="N20" s="44"/>
      <c r="O20" s="44" t="s">
        <v>304</v>
      </c>
      <c r="P20" s="44"/>
      <c r="Q20" s="44"/>
      <c r="R20" s="44"/>
      <c r="S20" s="44"/>
      <c r="T20" s="44"/>
      <c r="U20" s="44"/>
      <c r="V20" s="44"/>
    </row>
    <row r="21" spans="1:22" s="45" customFormat="1" ht="25.5">
      <c r="A21" s="44">
        <v>16</v>
      </c>
      <c r="B21" s="44" t="s">
        <v>310</v>
      </c>
      <c r="C21" s="44"/>
      <c r="D21" s="44"/>
      <c r="E21" s="44"/>
      <c r="F21" s="44"/>
      <c r="G21" s="44"/>
      <c r="H21" s="137">
        <v>10192.27</v>
      </c>
      <c r="I21" s="123" t="s">
        <v>240</v>
      </c>
      <c r="J21" s="173"/>
      <c r="K21" s="44" t="s">
        <v>311</v>
      </c>
      <c r="L21" s="44">
        <f t="shared" si="0"/>
        <v>16</v>
      </c>
      <c r="M21" s="44"/>
      <c r="N21" s="44"/>
      <c r="O21" s="44"/>
      <c r="P21" s="44"/>
      <c r="Q21" s="44"/>
      <c r="R21" s="44"/>
      <c r="S21" s="44"/>
      <c r="T21" s="44"/>
      <c r="U21" s="44"/>
      <c r="V21" s="44"/>
    </row>
    <row r="22" spans="1:22" s="45" customFormat="1" ht="25.5">
      <c r="A22" s="44">
        <v>17</v>
      </c>
      <c r="B22" s="44" t="s">
        <v>312</v>
      </c>
      <c r="C22" s="44"/>
      <c r="D22" s="44"/>
      <c r="E22" s="44"/>
      <c r="F22" s="44"/>
      <c r="G22" s="44"/>
      <c r="H22" s="137">
        <v>7808</v>
      </c>
      <c r="I22" s="123" t="s">
        <v>240</v>
      </c>
      <c r="J22" s="173"/>
      <c r="K22" s="44" t="s">
        <v>313</v>
      </c>
      <c r="L22" s="44">
        <f t="shared" si="0"/>
        <v>17</v>
      </c>
      <c r="M22" s="44"/>
      <c r="N22" s="44"/>
      <c r="O22" s="44"/>
      <c r="P22" s="44"/>
      <c r="Q22" s="44"/>
      <c r="R22" s="44"/>
      <c r="S22" s="44"/>
      <c r="T22" s="44"/>
      <c r="U22" s="44"/>
      <c r="V22" s="44"/>
    </row>
    <row r="23" spans="1:22" s="45" customFormat="1" ht="24" customHeight="1">
      <c r="A23" s="44">
        <v>18</v>
      </c>
      <c r="B23" s="44" t="s">
        <v>314</v>
      </c>
      <c r="C23" s="44"/>
      <c r="D23" s="44"/>
      <c r="E23" s="44" t="s">
        <v>124</v>
      </c>
      <c r="F23" s="198" t="s">
        <v>124</v>
      </c>
      <c r="G23" s="44"/>
      <c r="H23" s="137">
        <v>18970</v>
      </c>
      <c r="I23" s="123" t="s">
        <v>240</v>
      </c>
      <c r="J23" s="173"/>
      <c r="K23" s="44" t="s">
        <v>315</v>
      </c>
      <c r="L23" s="44">
        <f t="shared" si="0"/>
        <v>18</v>
      </c>
      <c r="M23" s="44"/>
      <c r="N23" s="44"/>
      <c r="O23" s="44"/>
      <c r="P23" s="44"/>
      <c r="Q23" s="44"/>
      <c r="R23" s="44"/>
      <c r="S23" s="44"/>
      <c r="T23" s="44"/>
      <c r="U23" s="44"/>
      <c r="V23" s="44"/>
    </row>
    <row r="24" spans="1:22" s="45" customFormat="1" ht="38.25">
      <c r="A24" s="44">
        <v>19</v>
      </c>
      <c r="B24" s="44" t="s">
        <v>307</v>
      </c>
      <c r="C24" s="44" t="s">
        <v>123</v>
      </c>
      <c r="D24" s="44"/>
      <c r="E24" s="44"/>
      <c r="F24" s="44"/>
      <c r="G24" s="44"/>
      <c r="H24" s="137">
        <v>30392.09</v>
      </c>
      <c r="I24" s="123" t="s">
        <v>240</v>
      </c>
      <c r="J24" s="173"/>
      <c r="K24" s="44" t="s">
        <v>316</v>
      </c>
      <c r="L24" s="44">
        <f t="shared" si="0"/>
        <v>19</v>
      </c>
      <c r="M24" s="44"/>
      <c r="N24" s="44"/>
      <c r="O24" s="44"/>
      <c r="P24" s="44"/>
      <c r="Q24" s="44"/>
      <c r="R24" s="44"/>
      <c r="S24" s="44"/>
      <c r="T24" s="44"/>
      <c r="U24" s="44"/>
      <c r="V24" s="44"/>
    </row>
    <row r="25" spans="1:22" s="45" customFormat="1" ht="39" customHeight="1">
      <c r="A25" s="44">
        <v>20</v>
      </c>
      <c r="B25" s="44" t="s">
        <v>317</v>
      </c>
      <c r="C25" s="44" t="s">
        <v>318</v>
      </c>
      <c r="D25" s="44" t="s">
        <v>238</v>
      </c>
      <c r="E25" s="44" t="s">
        <v>124</v>
      </c>
      <c r="F25" s="44" t="s">
        <v>124</v>
      </c>
      <c r="G25" s="44"/>
      <c r="H25" s="137">
        <v>15843.69</v>
      </c>
      <c r="I25" s="123" t="s">
        <v>240</v>
      </c>
      <c r="J25" s="173"/>
      <c r="K25" s="44" t="s">
        <v>311</v>
      </c>
      <c r="L25" s="44">
        <f t="shared" si="0"/>
        <v>20</v>
      </c>
      <c r="M25" s="44"/>
      <c r="N25" s="44"/>
      <c r="O25" s="44"/>
      <c r="P25" s="44"/>
      <c r="Q25" s="44"/>
      <c r="R25" s="44"/>
      <c r="S25" s="44"/>
      <c r="T25" s="44"/>
      <c r="U25" s="44"/>
      <c r="V25" s="44"/>
    </row>
    <row r="26" spans="1:22" s="45" customFormat="1">
      <c r="A26" s="44">
        <v>21</v>
      </c>
      <c r="B26" s="44" t="s">
        <v>319</v>
      </c>
      <c r="C26" s="44"/>
      <c r="D26" s="44"/>
      <c r="E26" s="44"/>
      <c r="F26" s="44"/>
      <c r="G26" s="44"/>
      <c r="H26" s="137">
        <v>16587</v>
      </c>
      <c r="I26" s="123" t="s">
        <v>240</v>
      </c>
      <c r="J26" s="173"/>
      <c r="K26" s="44" t="s">
        <v>311</v>
      </c>
      <c r="L26" s="44">
        <f t="shared" si="0"/>
        <v>21</v>
      </c>
      <c r="M26" s="44"/>
      <c r="N26" s="44"/>
      <c r="O26" s="44"/>
      <c r="P26" s="44"/>
      <c r="Q26" s="44"/>
      <c r="R26" s="44"/>
      <c r="S26" s="44"/>
      <c r="T26" s="44"/>
      <c r="U26" s="44"/>
      <c r="V26" s="44"/>
    </row>
    <row r="27" spans="1:22" s="45" customFormat="1">
      <c r="A27" s="44">
        <v>22</v>
      </c>
      <c r="B27" s="44" t="s">
        <v>320</v>
      </c>
      <c r="C27" s="44" t="s">
        <v>320</v>
      </c>
      <c r="D27" s="44" t="s">
        <v>238</v>
      </c>
      <c r="E27" s="44"/>
      <c r="F27" s="198"/>
      <c r="G27" s="44"/>
      <c r="H27" s="137">
        <v>110199.29</v>
      </c>
      <c r="I27" s="123" t="s">
        <v>240</v>
      </c>
      <c r="J27" s="173"/>
      <c r="K27" s="44" t="s">
        <v>275</v>
      </c>
      <c r="L27" s="44">
        <f t="shared" si="0"/>
        <v>22</v>
      </c>
      <c r="M27" s="44"/>
      <c r="N27" s="44"/>
      <c r="O27" s="44"/>
      <c r="P27" s="44"/>
      <c r="Q27" s="44"/>
      <c r="R27" s="44"/>
      <c r="S27" s="44"/>
      <c r="T27" s="44"/>
      <c r="U27" s="44"/>
      <c r="V27" s="44"/>
    </row>
    <row r="28" spans="1:22" s="45" customFormat="1" ht="26.25" customHeight="1">
      <c r="A28" s="44">
        <v>23</v>
      </c>
      <c r="B28" s="44" t="s">
        <v>325</v>
      </c>
      <c r="C28" s="44" t="s">
        <v>320</v>
      </c>
      <c r="D28" s="44" t="s">
        <v>238</v>
      </c>
      <c r="E28" s="44"/>
      <c r="F28" s="198"/>
      <c r="G28" s="44">
        <v>1964</v>
      </c>
      <c r="H28" s="137">
        <v>301000</v>
      </c>
      <c r="I28" s="123" t="s">
        <v>250</v>
      </c>
      <c r="J28" s="173" t="s">
        <v>321</v>
      </c>
      <c r="K28" s="44" t="s">
        <v>322</v>
      </c>
      <c r="L28" s="44">
        <f t="shared" si="0"/>
        <v>23</v>
      </c>
      <c r="M28" s="44" t="s">
        <v>323</v>
      </c>
      <c r="N28" s="44" t="s">
        <v>324</v>
      </c>
      <c r="O28" s="44" t="s">
        <v>326</v>
      </c>
      <c r="P28" s="44"/>
      <c r="Q28" s="44"/>
      <c r="R28" s="44"/>
      <c r="S28" s="44"/>
      <c r="T28" s="44"/>
      <c r="U28" s="44"/>
      <c r="V28" s="44"/>
    </row>
    <row r="29" spans="1:22" s="45" customFormat="1" ht="25.5">
      <c r="A29" s="44">
        <v>24</v>
      </c>
      <c r="B29" s="44" t="s">
        <v>327</v>
      </c>
      <c r="C29" s="44" t="s">
        <v>328</v>
      </c>
      <c r="D29" s="44"/>
      <c r="E29" s="44"/>
      <c r="F29" s="44"/>
      <c r="G29" s="44"/>
      <c r="H29" s="137">
        <v>7016.62</v>
      </c>
      <c r="I29" s="123" t="s">
        <v>240</v>
      </c>
      <c r="J29" s="173"/>
      <c r="K29" s="44" t="s">
        <v>329</v>
      </c>
      <c r="L29" s="44">
        <f t="shared" si="0"/>
        <v>24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</row>
    <row r="30" spans="1:22" s="45" customFormat="1" ht="25.5">
      <c r="A30" s="44">
        <v>25</v>
      </c>
      <c r="B30" s="44" t="s">
        <v>327</v>
      </c>
      <c r="C30" s="44" t="s">
        <v>328</v>
      </c>
      <c r="D30" s="44" t="s">
        <v>330</v>
      </c>
      <c r="E30" s="44"/>
      <c r="F30" s="44"/>
      <c r="G30" s="44"/>
      <c r="H30" s="137">
        <v>4851</v>
      </c>
      <c r="I30" s="123" t="s">
        <v>240</v>
      </c>
      <c r="J30" s="173"/>
      <c r="K30" s="44" t="s">
        <v>331</v>
      </c>
      <c r="L30" s="44">
        <f t="shared" si="0"/>
        <v>25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</row>
    <row r="31" spans="1:22" s="45" customFormat="1" ht="25.5">
      <c r="A31" s="44">
        <v>26</v>
      </c>
      <c r="B31" s="44" t="s">
        <v>327</v>
      </c>
      <c r="C31" s="44" t="s">
        <v>328</v>
      </c>
      <c r="D31" s="44" t="s">
        <v>332</v>
      </c>
      <c r="E31" s="44"/>
      <c r="F31" s="44"/>
      <c r="G31" s="44"/>
      <c r="H31" s="137">
        <v>3134.54</v>
      </c>
      <c r="I31" s="123" t="s">
        <v>240</v>
      </c>
      <c r="J31" s="173" t="s">
        <v>332</v>
      </c>
      <c r="K31" s="44" t="s">
        <v>333</v>
      </c>
      <c r="L31" s="44">
        <f t="shared" si="0"/>
        <v>26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</row>
    <row r="32" spans="1:22" s="45" customFormat="1" ht="25.5">
      <c r="A32" s="44">
        <v>27</v>
      </c>
      <c r="B32" s="44" t="s">
        <v>327</v>
      </c>
      <c r="C32" s="44" t="s">
        <v>328</v>
      </c>
      <c r="D32" s="44"/>
      <c r="E32" s="44"/>
      <c r="F32" s="44"/>
      <c r="G32" s="44"/>
      <c r="H32" s="137">
        <v>3869.6</v>
      </c>
      <c r="I32" s="123" t="s">
        <v>240</v>
      </c>
      <c r="J32" s="173"/>
      <c r="K32" s="44" t="s">
        <v>334</v>
      </c>
      <c r="L32" s="44">
        <f t="shared" si="0"/>
        <v>27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</row>
    <row r="33" spans="1:22" s="45" customFormat="1" ht="25.5">
      <c r="A33" s="44">
        <v>28</v>
      </c>
      <c r="B33" s="44" t="s">
        <v>327</v>
      </c>
      <c r="C33" s="44" t="s">
        <v>328</v>
      </c>
      <c r="D33" s="44"/>
      <c r="E33" s="44"/>
      <c r="F33" s="44"/>
      <c r="G33" s="44"/>
      <c r="H33" s="137">
        <v>3134.54</v>
      </c>
      <c r="I33" s="123" t="s">
        <v>240</v>
      </c>
      <c r="J33" s="173"/>
      <c r="K33" s="44" t="s">
        <v>335</v>
      </c>
      <c r="L33" s="44">
        <f t="shared" si="0"/>
        <v>28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</row>
    <row r="34" spans="1:22" s="45" customFormat="1" ht="25.5">
      <c r="A34" s="44">
        <v>29</v>
      </c>
      <c r="B34" s="44" t="s">
        <v>327</v>
      </c>
      <c r="C34" s="44" t="s">
        <v>328</v>
      </c>
      <c r="D34" s="44"/>
      <c r="E34" s="44"/>
      <c r="F34" s="44"/>
      <c r="G34" s="44"/>
      <c r="H34" s="137">
        <v>4059.3</v>
      </c>
      <c r="I34" s="123" t="s">
        <v>240</v>
      </c>
      <c r="J34" s="173"/>
      <c r="K34" s="44" t="s">
        <v>336</v>
      </c>
      <c r="L34" s="44">
        <f t="shared" si="0"/>
        <v>29</v>
      </c>
      <c r="M34" s="44"/>
      <c r="N34" s="44"/>
      <c r="O34" s="44"/>
      <c r="P34" s="44"/>
      <c r="Q34" s="44"/>
      <c r="R34" s="44"/>
      <c r="S34" s="44"/>
      <c r="T34" s="44"/>
      <c r="U34" s="44"/>
      <c r="V34" s="44"/>
    </row>
    <row r="35" spans="1:22" s="45" customFormat="1">
      <c r="A35" s="44">
        <v>30</v>
      </c>
      <c r="B35" s="44" t="s">
        <v>337</v>
      </c>
      <c r="C35" s="44"/>
      <c r="D35" s="44"/>
      <c r="E35" s="44"/>
      <c r="F35" s="44"/>
      <c r="G35" s="44"/>
      <c r="H35" s="215">
        <v>15300</v>
      </c>
      <c r="I35" s="123" t="s">
        <v>240</v>
      </c>
      <c r="J35" s="173"/>
      <c r="K35" s="44" t="s">
        <v>338</v>
      </c>
      <c r="L35" s="44">
        <f t="shared" si="0"/>
        <v>30</v>
      </c>
      <c r="M35" s="44"/>
      <c r="N35" s="44"/>
      <c r="O35" s="44"/>
      <c r="P35" s="44"/>
      <c r="Q35" s="44"/>
      <c r="R35" s="44"/>
      <c r="S35" s="44"/>
      <c r="T35" s="44"/>
      <c r="U35" s="44"/>
      <c r="V35" s="44"/>
    </row>
    <row r="36" spans="1:22" s="45" customFormat="1">
      <c r="A36" s="44">
        <v>31</v>
      </c>
      <c r="B36" s="44" t="s">
        <v>337</v>
      </c>
      <c r="C36" s="44"/>
      <c r="D36" s="44"/>
      <c r="E36" s="44"/>
      <c r="F36" s="44"/>
      <c r="G36" s="44"/>
      <c r="H36" s="137">
        <v>28060</v>
      </c>
      <c r="I36" s="123" t="s">
        <v>240</v>
      </c>
      <c r="J36" s="173"/>
      <c r="K36" s="44" t="s">
        <v>311</v>
      </c>
      <c r="L36" s="44">
        <f t="shared" si="0"/>
        <v>31</v>
      </c>
      <c r="M36" s="44"/>
      <c r="N36" s="44"/>
      <c r="O36" s="44"/>
      <c r="P36" s="44"/>
      <c r="Q36" s="44"/>
      <c r="R36" s="44"/>
      <c r="S36" s="44"/>
      <c r="T36" s="44"/>
      <c r="U36" s="44"/>
      <c r="V36" s="44"/>
    </row>
    <row r="37" spans="1:22" s="45" customFormat="1" ht="25.5">
      <c r="A37" s="44">
        <v>32</v>
      </c>
      <c r="B37" s="44" t="s">
        <v>339</v>
      </c>
      <c r="C37" s="44"/>
      <c r="D37" s="44"/>
      <c r="E37" s="44"/>
      <c r="F37" s="44"/>
      <c r="G37" s="44"/>
      <c r="H37" s="137">
        <v>49181.25</v>
      </c>
      <c r="I37" s="123" t="s">
        <v>240</v>
      </c>
      <c r="J37" s="173"/>
      <c r="K37" s="44" t="s">
        <v>311</v>
      </c>
      <c r="L37" s="44">
        <f t="shared" ref="L37:L68" si="1">A37</f>
        <v>32</v>
      </c>
      <c r="M37" s="44"/>
      <c r="N37" s="44"/>
      <c r="O37" s="44"/>
      <c r="P37" s="44"/>
      <c r="Q37" s="44"/>
      <c r="R37" s="44"/>
      <c r="S37" s="44"/>
      <c r="T37" s="44"/>
      <c r="U37" s="44"/>
      <c r="V37" s="44"/>
    </row>
    <row r="38" spans="1:22" s="45" customFormat="1" ht="25.5">
      <c r="A38" s="44">
        <v>33</v>
      </c>
      <c r="B38" s="53" t="s">
        <v>340</v>
      </c>
      <c r="C38" s="53"/>
      <c r="D38" s="44"/>
      <c r="E38" s="44"/>
      <c r="F38" s="44"/>
      <c r="G38" s="44"/>
      <c r="H38" s="137">
        <v>13938</v>
      </c>
      <c r="I38" s="123" t="s">
        <v>240</v>
      </c>
      <c r="J38" s="173"/>
      <c r="K38" s="44" t="s">
        <v>284</v>
      </c>
      <c r="L38" s="44">
        <f t="shared" si="1"/>
        <v>33</v>
      </c>
      <c r="M38" s="44"/>
      <c r="N38" s="44"/>
      <c r="O38" s="44"/>
      <c r="P38" s="44"/>
      <c r="Q38" s="44"/>
      <c r="R38" s="44"/>
      <c r="S38" s="44"/>
      <c r="T38" s="44"/>
      <c r="U38" s="44"/>
      <c r="V38" s="44"/>
    </row>
    <row r="39" spans="1:22" s="45" customFormat="1">
      <c r="A39" s="44">
        <v>34</v>
      </c>
      <c r="B39" s="53" t="s">
        <v>341</v>
      </c>
      <c r="C39" s="53"/>
      <c r="D39" s="44"/>
      <c r="E39" s="44"/>
      <c r="F39" s="44"/>
      <c r="G39" s="44"/>
      <c r="H39" s="137">
        <v>35933.82</v>
      </c>
      <c r="I39" s="123" t="s">
        <v>240</v>
      </c>
      <c r="J39" s="173"/>
      <c r="K39" s="44" t="s">
        <v>284</v>
      </c>
      <c r="L39" s="44">
        <f t="shared" si="1"/>
        <v>34</v>
      </c>
      <c r="M39" s="44"/>
      <c r="N39" s="44"/>
      <c r="O39" s="44"/>
      <c r="P39" s="44"/>
      <c r="Q39" s="44"/>
      <c r="R39" s="44"/>
      <c r="S39" s="44"/>
      <c r="T39" s="44"/>
      <c r="U39" s="44"/>
      <c r="V39" s="44"/>
    </row>
    <row r="40" spans="1:22" s="45" customFormat="1">
      <c r="A40" s="44">
        <v>35</v>
      </c>
      <c r="B40" s="53" t="s">
        <v>342</v>
      </c>
      <c r="C40" s="53"/>
      <c r="D40" s="44"/>
      <c r="E40" s="44"/>
      <c r="F40" s="44"/>
      <c r="G40" s="44"/>
      <c r="H40" s="137">
        <v>11931</v>
      </c>
      <c r="I40" s="123" t="s">
        <v>240</v>
      </c>
      <c r="J40" s="173"/>
      <c r="K40" s="44" t="s">
        <v>343</v>
      </c>
      <c r="L40" s="44">
        <f t="shared" si="1"/>
        <v>35</v>
      </c>
      <c r="M40" s="44"/>
      <c r="N40" s="44"/>
      <c r="O40" s="44"/>
      <c r="P40" s="44"/>
      <c r="Q40" s="44"/>
      <c r="R40" s="44"/>
      <c r="S40" s="44"/>
      <c r="T40" s="44"/>
      <c r="U40" s="44"/>
      <c r="V40" s="44"/>
    </row>
    <row r="41" spans="1:22" s="45" customFormat="1">
      <c r="A41" s="44">
        <v>36</v>
      </c>
      <c r="B41" s="53" t="s">
        <v>344</v>
      </c>
      <c r="C41" s="53"/>
      <c r="D41" s="44"/>
      <c r="E41" s="44"/>
      <c r="F41" s="44"/>
      <c r="G41" s="44"/>
      <c r="H41" s="137">
        <v>133393.38</v>
      </c>
      <c r="I41" s="123" t="s">
        <v>240</v>
      </c>
      <c r="J41" s="173"/>
      <c r="K41" s="44" t="s">
        <v>345</v>
      </c>
      <c r="L41" s="44">
        <f t="shared" si="1"/>
        <v>36</v>
      </c>
      <c r="M41" s="44"/>
      <c r="N41" s="44"/>
      <c r="O41" s="44"/>
      <c r="P41" s="44"/>
      <c r="Q41" s="44"/>
      <c r="R41" s="44"/>
      <c r="S41" s="44"/>
      <c r="T41" s="44"/>
      <c r="U41" s="44"/>
      <c r="V41" s="44"/>
    </row>
    <row r="42" spans="1:22" s="45" customFormat="1" ht="68.25" customHeight="1">
      <c r="A42" s="44">
        <v>37</v>
      </c>
      <c r="B42" s="53" t="s">
        <v>346</v>
      </c>
      <c r="C42" s="53" t="s">
        <v>347</v>
      </c>
      <c r="D42" s="44" t="s">
        <v>124</v>
      </c>
      <c r="E42" s="44" t="s">
        <v>124</v>
      </c>
      <c r="F42" s="44" t="s">
        <v>238</v>
      </c>
      <c r="G42" s="44" t="s">
        <v>348</v>
      </c>
      <c r="H42" s="137">
        <v>794000</v>
      </c>
      <c r="I42" s="123" t="s">
        <v>250</v>
      </c>
      <c r="J42" s="173" t="s">
        <v>349</v>
      </c>
      <c r="K42" s="44" t="s">
        <v>350</v>
      </c>
      <c r="L42" s="44">
        <f t="shared" si="1"/>
        <v>37</v>
      </c>
      <c r="M42" s="44" t="s">
        <v>351</v>
      </c>
      <c r="N42" s="44" t="s">
        <v>260</v>
      </c>
      <c r="O42" s="44" t="s">
        <v>352</v>
      </c>
      <c r="P42" s="44" t="s">
        <v>353</v>
      </c>
      <c r="Q42" s="44" t="s">
        <v>354</v>
      </c>
      <c r="R42" s="44" t="s">
        <v>354</v>
      </c>
      <c r="S42" s="44" t="s">
        <v>254</v>
      </c>
      <c r="T42" s="44" t="s">
        <v>354</v>
      </c>
      <c r="U42" s="44" t="s">
        <v>355</v>
      </c>
      <c r="V42" s="44" t="s">
        <v>356</v>
      </c>
    </row>
    <row r="43" spans="1:22" s="45" customFormat="1">
      <c r="A43" s="44">
        <v>38</v>
      </c>
      <c r="B43" s="53" t="s">
        <v>307</v>
      </c>
      <c r="C43" s="53"/>
      <c r="D43" s="44"/>
      <c r="E43" s="44"/>
      <c r="F43" s="44"/>
      <c r="G43" s="44"/>
      <c r="H43" s="137">
        <v>15000</v>
      </c>
      <c r="I43" s="123" t="s">
        <v>240</v>
      </c>
      <c r="J43" s="173"/>
      <c r="K43" s="44" t="s">
        <v>357</v>
      </c>
      <c r="L43" s="44">
        <f t="shared" si="1"/>
        <v>38</v>
      </c>
      <c r="M43" s="44"/>
      <c r="N43" s="44"/>
      <c r="O43" s="44"/>
      <c r="P43" s="44"/>
      <c r="Q43" s="44"/>
      <c r="R43" s="44"/>
      <c r="S43" s="44"/>
      <c r="T43" s="44"/>
      <c r="U43" s="44"/>
      <c r="V43" s="44"/>
    </row>
    <row r="44" spans="1:22" s="45" customFormat="1">
      <c r="A44" s="44">
        <v>39</v>
      </c>
      <c r="B44" s="53" t="s">
        <v>358</v>
      </c>
      <c r="C44" s="53"/>
      <c r="D44" s="44"/>
      <c r="E44" s="44"/>
      <c r="F44" s="44"/>
      <c r="G44" s="44"/>
      <c r="H44" s="137">
        <v>7200</v>
      </c>
      <c r="I44" s="123" t="s">
        <v>240</v>
      </c>
      <c r="J44" s="173"/>
      <c r="K44" s="44" t="s">
        <v>338</v>
      </c>
      <c r="L44" s="44">
        <f t="shared" si="1"/>
        <v>39</v>
      </c>
      <c r="M44" s="44"/>
      <c r="N44" s="44"/>
      <c r="O44" s="44"/>
      <c r="P44" s="44"/>
      <c r="Q44" s="44"/>
      <c r="R44" s="44"/>
      <c r="S44" s="44"/>
      <c r="T44" s="44"/>
      <c r="U44" s="44"/>
      <c r="V44" s="44"/>
    </row>
    <row r="45" spans="1:22" s="45" customFormat="1">
      <c r="A45" s="44">
        <v>40</v>
      </c>
      <c r="B45" s="53" t="s">
        <v>359</v>
      </c>
      <c r="C45" s="53"/>
      <c r="D45" s="44"/>
      <c r="E45" s="44"/>
      <c r="F45" s="44"/>
      <c r="G45" s="44"/>
      <c r="H45" s="137">
        <v>137065.47</v>
      </c>
      <c r="I45" s="123" t="s">
        <v>240</v>
      </c>
      <c r="J45" s="173"/>
      <c r="K45" s="44" t="s">
        <v>297</v>
      </c>
      <c r="L45" s="44">
        <f t="shared" si="1"/>
        <v>40</v>
      </c>
      <c r="M45" s="44"/>
      <c r="N45" s="44"/>
      <c r="O45" s="44"/>
      <c r="P45" s="44"/>
      <c r="Q45" s="44"/>
      <c r="R45" s="44"/>
      <c r="S45" s="44"/>
      <c r="T45" s="44"/>
      <c r="U45" s="44"/>
      <c r="V45" s="44"/>
    </row>
    <row r="46" spans="1:22" s="45" customFormat="1" ht="25.5">
      <c r="A46" s="44">
        <v>41</v>
      </c>
      <c r="B46" s="53" t="s">
        <v>360</v>
      </c>
      <c r="C46" s="53" t="s">
        <v>361</v>
      </c>
      <c r="D46" s="44" t="s">
        <v>238</v>
      </c>
      <c r="E46" s="44" t="s">
        <v>124</v>
      </c>
      <c r="F46" s="44" t="s">
        <v>124</v>
      </c>
      <c r="G46" s="44">
        <v>2015</v>
      </c>
      <c r="H46" s="137">
        <v>894411.49</v>
      </c>
      <c r="I46" s="123" t="s">
        <v>240</v>
      </c>
      <c r="J46" s="173" t="s">
        <v>362</v>
      </c>
      <c r="K46" s="44" t="s">
        <v>363</v>
      </c>
      <c r="L46" s="44">
        <f t="shared" si="1"/>
        <v>41</v>
      </c>
      <c r="M46" s="44" t="s">
        <v>364</v>
      </c>
      <c r="N46" s="44" t="s">
        <v>365</v>
      </c>
      <c r="O46" s="44" t="s">
        <v>366</v>
      </c>
      <c r="P46" s="44"/>
      <c r="Q46" s="44" t="s">
        <v>282</v>
      </c>
      <c r="R46" s="44" t="s">
        <v>282</v>
      </c>
      <c r="S46" s="44" t="s">
        <v>282</v>
      </c>
      <c r="T46" s="44" t="s">
        <v>282</v>
      </c>
      <c r="U46" s="44" t="s">
        <v>355</v>
      </c>
      <c r="V46" s="44" t="s">
        <v>282</v>
      </c>
    </row>
    <row r="47" spans="1:22" s="45" customFormat="1">
      <c r="A47" s="44">
        <v>42</v>
      </c>
      <c r="B47" s="53" t="s">
        <v>367</v>
      </c>
      <c r="C47" s="53" t="s">
        <v>328</v>
      </c>
      <c r="D47" s="44"/>
      <c r="E47" s="44"/>
      <c r="F47" s="44"/>
      <c r="G47" s="44">
        <v>2016</v>
      </c>
      <c r="H47" s="215">
        <v>11316</v>
      </c>
      <c r="I47" s="123" t="s">
        <v>240</v>
      </c>
      <c r="J47" s="173"/>
      <c r="K47" s="44" t="s">
        <v>368</v>
      </c>
      <c r="L47" s="44">
        <f t="shared" si="1"/>
        <v>42</v>
      </c>
      <c r="M47" s="44"/>
      <c r="N47" s="44"/>
      <c r="O47" s="44"/>
      <c r="P47" s="44"/>
      <c r="Q47" s="44"/>
      <c r="R47" s="44"/>
      <c r="S47" s="44"/>
      <c r="T47" s="44"/>
      <c r="U47" s="44"/>
      <c r="V47" s="44"/>
    </row>
    <row r="48" spans="1:22" s="45" customFormat="1">
      <c r="A48" s="44">
        <v>43</v>
      </c>
      <c r="B48" s="53" t="s">
        <v>367</v>
      </c>
      <c r="C48" s="53" t="s">
        <v>328</v>
      </c>
      <c r="D48" s="44"/>
      <c r="E48" s="44"/>
      <c r="F48" s="44"/>
      <c r="G48" s="44">
        <v>2016</v>
      </c>
      <c r="H48" s="137">
        <v>5289</v>
      </c>
      <c r="I48" s="123" t="s">
        <v>240</v>
      </c>
      <c r="J48" s="173"/>
      <c r="K48" s="44" t="s">
        <v>369</v>
      </c>
      <c r="L48" s="44">
        <f t="shared" si="1"/>
        <v>43</v>
      </c>
      <c r="M48" s="44"/>
      <c r="N48" s="44"/>
      <c r="O48" s="44"/>
      <c r="P48" s="44"/>
      <c r="Q48" s="44"/>
      <c r="R48" s="44"/>
      <c r="S48" s="44"/>
      <c r="T48" s="44"/>
      <c r="U48" s="44"/>
      <c r="V48" s="44"/>
    </row>
    <row r="49" spans="1:22" s="45" customFormat="1">
      <c r="A49" s="44">
        <v>44</v>
      </c>
      <c r="B49" s="53" t="s">
        <v>370</v>
      </c>
      <c r="C49" s="53"/>
      <c r="D49" s="44"/>
      <c r="E49" s="44"/>
      <c r="F49" s="44"/>
      <c r="G49" s="44">
        <v>2016</v>
      </c>
      <c r="H49" s="137">
        <v>7205.35</v>
      </c>
      <c r="I49" s="123" t="s">
        <v>240</v>
      </c>
      <c r="J49" s="173"/>
      <c r="K49" s="44" t="s">
        <v>371</v>
      </c>
      <c r="L49" s="44">
        <f t="shared" si="1"/>
        <v>44</v>
      </c>
      <c r="M49" s="44"/>
      <c r="N49" s="44"/>
      <c r="O49" s="44"/>
      <c r="P49" s="44"/>
      <c r="Q49" s="44"/>
      <c r="R49" s="44"/>
      <c r="S49" s="44"/>
      <c r="T49" s="44"/>
      <c r="U49" s="44"/>
      <c r="V49" s="44"/>
    </row>
    <row r="50" spans="1:22" s="45" customFormat="1">
      <c r="A50" s="44">
        <v>45</v>
      </c>
      <c r="B50" s="53" t="s">
        <v>372</v>
      </c>
      <c r="C50" s="53"/>
      <c r="D50" s="44"/>
      <c r="E50" s="44"/>
      <c r="F50" s="44"/>
      <c r="G50" s="44">
        <v>2016</v>
      </c>
      <c r="H50" s="137">
        <v>6892.92</v>
      </c>
      <c r="I50" s="123" t="s">
        <v>240</v>
      </c>
      <c r="J50" s="173"/>
      <c r="K50" s="44" t="s">
        <v>373</v>
      </c>
      <c r="L50" s="44">
        <f t="shared" si="1"/>
        <v>45</v>
      </c>
      <c r="M50" s="44"/>
      <c r="N50" s="44"/>
      <c r="O50" s="44"/>
      <c r="P50" s="44"/>
      <c r="Q50" s="44"/>
      <c r="R50" s="44"/>
      <c r="S50" s="44"/>
      <c r="T50" s="44"/>
      <c r="U50" s="44"/>
      <c r="V50" s="44"/>
    </row>
    <row r="51" spans="1:22" s="45" customFormat="1">
      <c r="A51" s="44">
        <v>46</v>
      </c>
      <c r="B51" s="53" t="s">
        <v>374</v>
      </c>
      <c r="C51" s="53" t="s">
        <v>328</v>
      </c>
      <c r="D51" s="44"/>
      <c r="E51" s="44"/>
      <c r="F51" s="44"/>
      <c r="G51" s="44">
        <v>2016</v>
      </c>
      <c r="H51" s="137">
        <v>40524.39</v>
      </c>
      <c r="I51" s="123" t="s">
        <v>240</v>
      </c>
      <c r="J51" s="173"/>
      <c r="K51" s="44" t="s">
        <v>375</v>
      </c>
      <c r="L51" s="44">
        <f t="shared" si="1"/>
        <v>46</v>
      </c>
      <c r="M51" s="44"/>
      <c r="N51" s="44"/>
      <c r="O51" s="44"/>
      <c r="P51" s="44"/>
      <c r="Q51" s="44"/>
      <c r="R51" s="44"/>
      <c r="S51" s="44"/>
      <c r="T51" s="44"/>
      <c r="U51" s="44"/>
      <c r="V51" s="44"/>
    </row>
    <row r="52" spans="1:22" s="45" customFormat="1" ht="25.5">
      <c r="A52" s="44">
        <v>47</v>
      </c>
      <c r="B52" s="53" t="s">
        <v>376</v>
      </c>
      <c r="C52" s="53" t="s">
        <v>377</v>
      </c>
      <c r="D52" s="44"/>
      <c r="E52" s="44"/>
      <c r="F52" s="44"/>
      <c r="G52" s="44">
        <v>2016</v>
      </c>
      <c r="H52" s="137">
        <v>164649.99</v>
      </c>
      <c r="I52" s="123" t="s">
        <v>240</v>
      </c>
      <c r="J52" s="173"/>
      <c r="K52" s="44" t="s">
        <v>378</v>
      </c>
      <c r="L52" s="44">
        <f t="shared" si="1"/>
        <v>47</v>
      </c>
      <c r="M52" s="44" t="s">
        <v>379</v>
      </c>
      <c r="N52" s="44"/>
      <c r="O52" s="44"/>
      <c r="P52" s="44"/>
      <c r="Q52" s="44"/>
      <c r="R52" s="44"/>
      <c r="S52" s="44"/>
      <c r="T52" s="44"/>
      <c r="U52" s="44"/>
      <c r="V52" s="44"/>
    </row>
    <row r="53" spans="1:22" s="45" customFormat="1">
      <c r="A53" s="44">
        <v>48</v>
      </c>
      <c r="B53" s="199" t="s">
        <v>380</v>
      </c>
      <c r="C53" s="53"/>
      <c r="D53" s="44"/>
      <c r="E53" s="44"/>
      <c r="F53" s="44"/>
      <c r="G53" s="44">
        <v>2017</v>
      </c>
      <c r="H53" s="122">
        <v>5602.34</v>
      </c>
      <c r="I53" s="123" t="s">
        <v>240</v>
      </c>
      <c r="J53" s="173"/>
      <c r="K53" s="199" t="s">
        <v>280</v>
      </c>
      <c r="L53" s="44">
        <f t="shared" si="1"/>
        <v>48</v>
      </c>
      <c r="M53" s="44"/>
      <c r="N53" s="44"/>
      <c r="O53" s="44"/>
      <c r="P53" s="44"/>
      <c r="Q53" s="44"/>
      <c r="R53" s="44"/>
      <c r="S53" s="44"/>
      <c r="T53" s="44"/>
      <c r="U53" s="44"/>
      <c r="V53" s="44"/>
    </row>
    <row r="54" spans="1:22" s="45" customFormat="1">
      <c r="A54" s="44">
        <v>49</v>
      </c>
      <c r="B54" s="199" t="s">
        <v>381</v>
      </c>
      <c r="C54" s="53"/>
      <c r="D54" s="44"/>
      <c r="E54" s="44"/>
      <c r="F54" s="44"/>
      <c r="G54" s="44">
        <v>2017</v>
      </c>
      <c r="H54" s="122">
        <v>13810.44</v>
      </c>
      <c r="I54" s="123" t="s">
        <v>240</v>
      </c>
      <c r="J54" s="173"/>
      <c r="K54" s="199" t="s">
        <v>297</v>
      </c>
      <c r="L54" s="44">
        <f t="shared" si="1"/>
        <v>49</v>
      </c>
      <c r="M54" s="44"/>
      <c r="N54" s="44"/>
      <c r="O54" s="44"/>
      <c r="P54" s="44"/>
      <c r="Q54" s="44"/>
      <c r="R54" s="44"/>
      <c r="S54" s="44"/>
      <c r="T54" s="44"/>
      <c r="U54" s="44"/>
      <c r="V54" s="44"/>
    </row>
    <row r="55" spans="1:22" s="45" customFormat="1">
      <c r="A55" s="44">
        <v>50</v>
      </c>
      <c r="B55" s="199" t="s">
        <v>380</v>
      </c>
      <c r="C55" s="53"/>
      <c r="D55" s="44"/>
      <c r="E55" s="44"/>
      <c r="F55" s="44"/>
      <c r="G55" s="44">
        <v>2017</v>
      </c>
      <c r="H55" s="122">
        <v>6905.22</v>
      </c>
      <c r="I55" s="123" t="s">
        <v>240</v>
      </c>
      <c r="J55" s="173"/>
      <c r="K55" s="199" t="s">
        <v>382</v>
      </c>
      <c r="L55" s="44">
        <f t="shared" si="1"/>
        <v>50</v>
      </c>
      <c r="M55" s="44"/>
      <c r="N55" s="44"/>
      <c r="O55" s="44"/>
      <c r="P55" s="44"/>
      <c r="Q55" s="44"/>
      <c r="R55" s="44"/>
      <c r="S55" s="44"/>
      <c r="T55" s="44"/>
      <c r="U55" s="44"/>
      <c r="V55" s="44"/>
    </row>
    <row r="56" spans="1:22" s="45" customFormat="1">
      <c r="A56" s="44">
        <v>51</v>
      </c>
      <c r="B56" s="199" t="s">
        <v>383</v>
      </c>
      <c r="C56" s="53"/>
      <c r="D56" s="44"/>
      <c r="E56" s="44"/>
      <c r="F56" s="44"/>
      <c r="G56" s="44">
        <v>2017</v>
      </c>
      <c r="H56" s="122">
        <v>9602.32</v>
      </c>
      <c r="I56" s="123" t="s">
        <v>240</v>
      </c>
      <c r="J56" s="173"/>
      <c r="K56" s="199" t="s">
        <v>384</v>
      </c>
      <c r="L56" s="44">
        <f t="shared" si="1"/>
        <v>51</v>
      </c>
      <c r="M56" s="44"/>
      <c r="N56" s="44"/>
      <c r="O56" s="44"/>
      <c r="P56" s="44"/>
      <c r="Q56" s="44"/>
      <c r="R56" s="44"/>
      <c r="S56" s="44"/>
      <c r="T56" s="44"/>
      <c r="U56" s="44"/>
      <c r="V56" s="44"/>
    </row>
    <row r="57" spans="1:22" s="45" customFormat="1">
      <c r="A57" s="44">
        <v>52</v>
      </c>
      <c r="B57" s="199" t="s">
        <v>385</v>
      </c>
      <c r="C57" s="53"/>
      <c r="D57" s="44"/>
      <c r="E57" s="44"/>
      <c r="F57" s="44"/>
      <c r="G57" s="44">
        <v>2017</v>
      </c>
      <c r="H57" s="122">
        <v>80574.48</v>
      </c>
      <c r="I57" s="123" t="s">
        <v>240</v>
      </c>
      <c r="J57" s="173"/>
      <c r="K57" s="199" t="s">
        <v>343</v>
      </c>
      <c r="L57" s="44">
        <f t="shared" si="1"/>
        <v>52</v>
      </c>
      <c r="M57" s="44"/>
      <c r="N57" s="44"/>
      <c r="O57" s="44"/>
      <c r="P57" s="44"/>
      <c r="Q57" s="44"/>
      <c r="R57" s="44"/>
      <c r="S57" s="44"/>
      <c r="T57" s="44"/>
      <c r="U57" s="44"/>
      <c r="V57" s="44"/>
    </row>
    <row r="58" spans="1:22" s="45" customFormat="1" ht="25.5">
      <c r="A58" s="44">
        <v>53</v>
      </c>
      <c r="B58" s="199" t="s">
        <v>1164</v>
      </c>
      <c r="C58" s="53" t="s">
        <v>1165</v>
      </c>
      <c r="D58" s="44"/>
      <c r="E58" s="44"/>
      <c r="F58" s="44"/>
      <c r="G58" s="44">
        <v>2018</v>
      </c>
      <c r="H58" s="122">
        <v>65241.47</v>
      </c>
      <c r="I58" s="123" t="s">
        <v>240</v>
      </c>
      <c r="J58" s="173" t="s">
        <v>362</v>
      </c>
      <c r="K58" s="199" t="s">
        <v>1190</v>
      </c>
      <c r="L58" s="44">
        <f t="shared" si="1"/>
        <v>53</v>
      </c>
      <c r="M58" s="44" t="s">
        <v>422</v>
      </c>
      <c r="N58" s="44" t="s">
        <v>418</v>
      </c>
      <c r="O58" s="44"/>
      <c r="P58" s="44"/>
      <c r="Q58" s="44"/>
      <c r="R58" s="44"/>
      <c r="S58" s="44"/>
      <c r="T58" s="44"/>
      <c r="U58" s="44"/>
      <c r="V58" s="44"/>
    </row>
    <row r="59" spans="1:22" s="45" customFormat="1" ht="25.5">
      <c r="A59" s="44">
        <v>54</v>
      </c>
      <c r="B59" s="199" t="s">
        <v>1166</v>
      </c>
      <c r="C59" s="53" t="s">
        <v>1167</v>
      </c>
      <c r="D59" s="44" t="s">
        <v>238</v>
      </c>
      <c r="E59" s="44" t="s">
        <v>124</v>
      </c>
      <c r="F59" s="44" t="s">
        <v>124</v>
      </c>
      <c r="G59" s="44">
        <v>2006</v>
      </c>
      <c r="H59" s="122">
        <v>112837.5</v>
      </c>
      <c r="I59" s="123" t="s">
        <v>240</v>
      </c>
      <c r="J59" s="173"/>
      <c r="K59" s="199" t="s">
        <v>1191</v>
      </c>
      <c r="L59" s="44">
        <f t="shared" si="1"/>
        <v>54</v>
      </c>
      <c r="M59" s="44" t="s">
        <v>422</v>
      </c>
      <c r="N59" s="44" t="s">
        <v>418</v>
      </c>
      <c r="O59" s="44"/>
      <c r="P59" s="44"/>
      <c r="Q59" s="44"/>
      <c r="R59" s="44"/>
      <c r="S59" s="44"/>
      <c r="T59" s="44"/>
      <c r="U59" s="44"/>
      <c r="V59" s="44"/>
    </row>
    <row r="60" spans="1:22" s="45" customFormat="1" ht="25.5">
      <c r="A60" s="44">
        <v>55</v>
      </c>
      <c r="B60" s="199" t="s">
        <v>1168</v>
      </c>
      <c r="C60" s="53" t="s">
        <v>1169</v>
      </c>
      <c r="D60" s="44" t="s">
        <v>238</v>
      </c>
      <c r="E60" s="44" t="s">
        <v>124</v>
      </c>
      <c r="F60" s="44" t="s">
        <v>124</v>
      </c>
      <c r="G60" s="44">
        <v>2006</v>
      </c>
      <c r="H60" s="122">
        <v>165868.78</v>
      </c>
      <c r="I60" s="123" t="s">
        <v>240</v>
      </c>
      <c r="J60" s="173"/>
      <c r="K60" s="199" t="s">
        <v>1191</v>
      </c>
      <c r="L60" s="44">
        <f t="shared" si="1"/>
        <v>55</v>
      </c>
      <c r="M60" s="44" t="s">
        <v>323</v>
      </c>
      <c r="N60" s="44" t="s">
        <v>405</v>
      </c>
      <c r="O60" s="44"/>
      <c r="P60" s="44"/>
      <c r="Q60" s="44"/>
      <c r="R60" s="44"/>
      <c r="S60" s="44"/>
      <c r="T60" s="44"/>
      <c r="U60" s="44"/>
      <c r="V60" s="44"/>
    </row>
    <row r="61" spans="1:22" s="45" customFormat="1" ht="25.5">
      <c r="A61" s="44">
        <v>56</v>
      </c>
      <c r="B61" s="199" t="s">
        <v>1170</v>
      </c>
      <c r="C61" s="53" t="s">
        <v>1171</v>
      </c>
      <c r="D61" s="44" t="s">
        <v>238</v>
      </c>
      <c r="E61" s="44" t="s">
        <v>124</v>
      </c>
      <c r="F61" s="44" t="s">
        <v>124</v>
      </c>
      <c r="G61" s="44"/>
      <c r="H61" s="122">
        <v>98963.45</v>
      </c>
      <c r="I61" s="123" t="s">
        <v>240</v>
      </c>
      <c r="J61" s="173" t="s">
        <v>362</v>
      </c>
      <c r="K61" s="199" t="s">
        <v>1192</v>
      </c>
      <c r="L61" s="44">
        <f t="shared" si="1"/>
        <v>56</v>
      </c>
      <c r="M61" s="44"/>
      <c r="N61" s="44"/>
      <c r="O61" s="44"/>
      <c r="P61" s="44"/>
      <c r="Q61" s="44"/>
      <c r="R61" s="44"/>
      <c r="S61" s="44"/>
      <c r="T61" s="44"/>
      <c r="U61" s="44"/>
      <c r="V61" s="44"/>
    </row>
    <row r="62" spans="1:22" s="45" customFormat="1" ht="25.5">
      <c r="A62" s="44">
        <v>57</v>
      </c>
      <c r="B62" s="199" t="s">
        <v>1172</v>
      </c>
      <c r="C62" s="53" t="s">
        <v>1173</v>
      </c>
      <c r="D62" s="44" t="s">
        <v>238</v>
      </c>
      <c r="E62" s="44" t="s">
        <v>124</v>
      </c>
      <c r="F62" s="44" t="s">
        <v>124</v>
      </c>
      <c r="G62" s="44"/>
      <c r="H62" s="122">
        <v>651007.57999999996</v>
      </c>
      <c r="I62" s="123" t="s">
        <v>240</v>
      </c>
      <c r="J62" s="173" t="s">
        <v>362</v>
      </c>
      <c r="K62" s="199" t="s">
        <v>1192</v>
      </c>
      <c r="L62" s="44">
        <f t="shared" si="1"/>
        <v>57</v>
      </c>
      <c r="M62" s="44" t="s">
        <v>1202</v>
      </c>
      <c r="N62" s="44" t="s">
        <v>1203</v>
      </c>
      <c r="O62" s="44"/>
      <c r="P62" s="44"/>
      <c r="Q62" s="44"/>
      <c r="R62" s="44"/>
      <c r="S62" s="44"/>
      <c r="T62" s="44"/>
      <c r="U62" s="44"/>
      <c r="V62" s="44"/>
    </row>
    <row r="63" spans="1:22" s="45" customFormat="1" ht="25.5">
      <c r="A63" s="44">
        <v>58</v>
      </c>
      <c r="B63" s="199" t="s">
        <v>1174</v>
      </c>
      <c r="C63" s="53" t="s">
        <v>377</v>
      </c>
      <c r="D63" s="44" t="s">
        <v>238</v>
      </c>
      <c r="E63" s="44" t="s">
        <v>124</v>
      </c>
      <c r="F63" s="44" t="s">
        <v>124</v>
      </c>
      <c r="G63" s="44"/>
      <c r="H63" s="122">
        <v>16000</v>
      </c>
      <c r="I63" s="123" t="s">
        <v>240</v>
      </c>
      <c r="J63" s="173" t="s">
        <v>362</v>
      </c>
      <c r="K63" s="199" t="s">
        <v>1193</v>
      </c>
      <c r="L63" s="44">
        <f t="shared" si="1"/>
        <v>58</v>
      </c>
      <c r="M63" s="44" t="s">
        <v>323</v>
      </c>
      <c r="N63" s="44" t="s">
        <v>555</v>
      </c>
      <c r="O63" s="44" t="s">
        <v>555</v>
      </c>
      <c r="P63" s="44"/>
      <c r="Q63" s="44"/>
      <c r="R63" s="44"/>
      <c r="S63" s="44"/>
      <c r="T63" s="44"/>
      <c r="U63" s="44"/>
      <c r="V63" s="44"/>
    </row>
    <row r="64" spans="1:22" s="45" customFormat="1" ht="25.5">
      <c r="A64" s="44">
        <v>59</v>
      </c>
      <c r="B64" s="199" t="s">
        <v>1175</v>
      </c>
      <c r="C64" s="53" t="s">
        <v>626</v>
      </c>
      <c r="D64" s="44" t="s">
        <v>124</v>
      </c>
      <c r="E64" s="44" t="s">
        <v>124</v>
      </c>
      <c r="F64" s="44" t="s">
        <v>124</v>
      </c>
      <c r="G64" s="44">
        <v>2000</v>
      </c>
      <c r="H64" s="122">
        <v>92033.64</v>
      </c>
      <c r="I64" s="123" t="s">
        <v>240</v>
      </c>
      <c r="J64" s="173"/>
      <c r="K64" s="199" t="s">
        <v>1194</v>
      </c>
      <c r="L64" s="44">
        <f t="shared" si="1"/>
        <v>59</v>
      </c>
      <c r="M64" s="44"/>
      <c r="N64" s="44"/>
      <c r="O64" s="44"/>
      <c r="P64" s="44"/>
      <c r="Q64" s="44"/>
      <c r="R64" s="44"/>
      <c r="S64" s="44"/>
      <c r="T64" s="44"/>
      <c r="U64" s="44"/>
      <c r="V64" s="44"/>
    </row>
    <row r="65" spans="1:22" s="45" customFormat="1" ht="38.25">
      <c r="A65" s="44">
        <v>60</v>
      </c>
      <c r="B65" s="199" t="s">
        <v>1176</v>
      </c>
      <c r="C65" s="53" t="s">
        <v>1177</v>
      </c>
      <c r="D65" s="44" t="s">
        <v>238</v>
      </c>
      <c r="E65" s="44" t="s">
        <v>124</v>
      </c>
      <c r="F65" s="44" t="s">
        <v>124</v>
      </c>
      <c r="G65" s="44">
        <v>2019</v>
      </c>
      <c r="H65" s="122">
        <v>11101.77</v>
      </c>
      <c r="I65" s="123" t="s">
        <v>240</v>
      </c>
      <c r="J65" s="173" t="s">
        <v>362</v>
      </c>
      <c r="K65" s="199" t="s">
        <v>1193</v>
      </c>
      <c r="L65" s="44">
        <f t="shared" si="1"/>
        <v>60</v>
      </c>
      <c r="M65" s="44"/>
      <c r="N65" s="44"/>
      <c r="O65" s="44"/>
      <c r="P65" s="44"/>
      <c r="Q65" s="44"/>
      <c r="R65" s="44"/>
      <c r="S65" s="44"/>
      <c r="T65" s="44"/>
      <c r="U65" s="44"/>
      <c r="V65" s="44"/>
    </row>
    <row r="66" spans="1:22" s="45" customFormat="1" ht="38.25">
      <c r="A66" s="44">
        <v>61</v>
      </c>
      <c r="B66" s="199" t="s">
        <v>1178</v>
      </c>
      <c r="C66" s="53" t="s">
        <v>1179</v>
      </c>
      <c r="D66" s="44" t="s">
        <v>238</v>
      </c>
      <c r="E66" s="44" t="s">
        <v>124</v>
      </c>
      <c r="F66" s="44" t="s">
        <v>124</v>
      </c>
      <c r="G66" s="44">
        <v>2019</v>
      </c>
      <c r="H66" s="122">
        <v>39880.29</v>
      </c>
      <c r="I66" s="123" t="s">
        <v>240</v>
      </c>
      <c r="J66" s="173" t="s">
        <v>362</v>
      </c>
      <c r="K66" s="199" t="s">
        <v>1193</v>
      </c>
      <c r="L66" s="44">
        <f t="shared" si="1"/>
        <v>61</v>
      </c>
      <c r="M66" s="44" t="s">
        <v>323</v>
      </c>
      <c r="N66" s="44" t="s">
        <v>441</v>
      </c>
      <c r="O66" s="44"/>
      <c r="P66" s="44"/>
      <c r="Q66" s="44"/>
      <c r="R66" s="44"/>
      <c r="S66" s="44"/>
      <c r="T66" s="44"/>
      <c r="U66" s="44"/>
      <c r="V66" s="44"/>
    </row>
    <row r="67" spans="1:22" s="45" customFormat="1" ht="25.5">
      <c r="A67" s="44">
        <v>62</v>
      </c>
      <c r="B67" s="199" t="s">
        <v>1180</v>
      </c>
      <c r="C67" s="53" t="s">
        <v>1181</v>
      </c>
      <c r="D67" s="44" t="s">
        <v>238</v>
      </c>
      <c r="E67" s="44" t="s">
        <v>124</v>
      </c>
      <c r="F67" s="44" t="s">
        <v>124</v>
      </c>
      <c r="G67" s="44">
        <v>1992</v>
      </c>
      <c r="H67" s="122">
        <v>282438.88</v>
      </c>
      <c r="I67" s="123" t="s">
        <v>240</v>
      </c>
      <c r="J67" s="173"/>
      <c r="K67" s="199" t="s">
        <v>1195</v>
      </c>
      <c r="L67" s="44">
        <f t="shared" si="1"/>
        <v>62</v>
      </c>
      <c r="M67" s="44" t="s">
        <v>1204</v>
      </c>
      <c r="N67" s="44" t="s">
        <v>555</v>
      </c>
      <c r="O67" s="44" t="s">
        <v>555</v>
      </c>
      <c r="P67" s="44"/>
      <c r="Q67" s="44"/>
      <c r="R67" s="44"/>
      <c r="S67" s="44"/>
      <c r="T67" s="44"/>
      <c r="U67" s="44"/>
      <c r="V67" s="44"/>
    </row>
    <row r="68" spans="1:22" s="45" customFormat="1" ht="25.5">
      <c r="A68" s="44">
        <v>63</v>
      </c>
      <c r="B68" s="199" t="s">
        <v>1182</v>
      </c>
      <c r="C68" s="53" t="s">
        <v>1183</v>
      </c>
      <c r="D68" s="44" t="s">
        <v>238</v>
      </c>
      <c r="E68" s="44" t="s">
        <v>124</v>
      </c>
      <c r="F68" s="44" t="s">
        <v>124</v>
      </c>
      <c r="G68" s="44">
        <v>1972</v>
      </c>
      <c r="H68" s="122">
        <v>215255.24</v>
      </c>
      <c r="I68" s="123" t="s">
        <v>240</v>
      </c>
      <c r="J68" s="173"/>
      <c r="K68" s="199" t="s">
        <v>1196</v>
      </c>
      <c r="L68" s="44">
        <f t="shared" si="1"/>
        <v>63</v>
      </c>
      <c r="M68" s="44" t="s">
        <v>1203</v>
      </c>
      <c r="N68" s="44" t="s">
        <v>555</v>
      </c>
      <c r="O68" s="44" t="s">
        <v>555</v>
      </c>
      <c r="P68" s="44"/>
      <c r="Q68" s="44"/>
      <c r="R68" s="44"/>
      <c r="S68" s="44"/>
      <c r="T68" s="44"/>
      <c r="U68" s="44"/>
      <c r="V68" s="44"/>
    </row>
    <row r="69" spans="1:22" s="45" customFormat="1">
      <c r="A69" s="44">
        <v>64</v>
      </c>
      <c r="B69" s="199" t="s">
        <v>1184</v>
      </c>
      <c r="C69" s="53" t="s">
        <v>1185</v>
      </c>
      <c r="D69" s="44" t="s">
        <v>238</v>
      </c>
      <c r="E69" s="44" t="s">
        <v>124</v>
      </c>
      <c r="F69" s="44" t="s">
        <v>124</v>
      </c>
      <c r="G69" s="44"/>
      <c r="H69" s="122">
        <v>26116.6</v>
      </c>
      <c r="I69" s="123" t="s">
        <v>240</v>
      </c>
      <c r="J69" s="173"/>
      <c r="K69" s="199" t="s">
        <v>1197</v>
      </c>
      <c r="L69" s="44">
        <f t="shared" ref="L69:L73" si="2">A69</f>
        <v>64</v>
      </c>
      <c r="M69" s="44"/>
      <c r="N69" s="44"/>
      <c r="O69" s="44"/>
      <c r="P69" s="44"/>
      <c r="Q69" s="44"/>
      <c r="R69" s="44"/>
      <c r="S69" s="44"/>
      <c r="T69" s="44"/>
      <c r="U69" s="44"/>
      <c r="V69" s="44"/>
    </row>
    <row r="70" spans="1:22" s="45" customFormat="1" ht="25.5">
      <c r="A70" s="44">
        <v>65</v>
      </c>
      <c r="B70" s="199" t="s">
        <v>1186</v>
      </c>
      <c r="C70" s="53" t="s">
        <v>328</v>
      </c>
      <c r="D70" s="44" t="s">
        <v>238</v>
      </c>
      <c r="E70" s="44" t="s">
        <v>124</v>
      </c>
      <c r="F70" s="44" t="s">
        <v>124</v>
      </c>
      <c r="G70" s="44"/>
      <c r="H70" s="122">
        <v>39031.89</v>
      </c>
      <c r="I70" s="123" t="s">
        <v>240</v>
      </c>
      <c r="J70" s="173"/>
      <c r="K70" s="199" t="s">
        <v>1198</v>
      </c>
      <c r="L70" s="44">
        <f t="shared" si="2"/>
        <v>65</v>
      </c>
      <c r="M70" s="44"/>
      <c r="N70" s="44"/>
      <c r="O70" s="44"/>
      <c r="P70" s="44"/>
      <c r="Q70" s="44"/>
      <c r="R70" s="44"/>
      <c r="S70" s="44"/>
      <c r="T70" s="44"/>
      <c r="U70" s="44"/>
      <c r="V70" s="44"/>
    </row>
    <row r="71" spans="1:22" s="45" customFormat="1" ht="25.5">
      <c r="A71" s="44">
        <v>66</v>
      </c>
      <c r="B71" s="199" t="s">
        <v>1187</v>
      </c>
      <c r="C71" s="53" t="s">
        <v>328</v>
      </c>
      <c r="D71" s="44" t="s">
        <v>238</v>
      </c>
      <c r="E71" s="44" t="s">
        <v>124</v>
      </c>
      <c r="F71" s="44" t="s">
        <v>124</v>
      </c>
      <c r="G71" s="44"/>
      <c r="H71" s="122">
        <v>48072.36</v>
      </c>
      <c r="I71" s="123" t="s">
        <v>240</v>
      </c>
      <c r="J71" s="173"/>
      <c r="K71" s="199" t="s">
        <v>1199</v>
      </c>
      <c r="L71" s="44">
        <f t="shared" si="2"/>
        <v>66</v>
      </c>
      <c r="M71" s="44"/>
      <c r="N71" s="44"/>
      <c r="O71" s="44"/>
      <c r="P71" s="44"/>
      <c r="Q71" s="44"/>
      <c r="R71" s="44"/>
      <c r="S71" s="44"/>
      <c r="T71" s="44"/>
      <c r="U71" s="44"/>
      <c r="V71" s="44"/>
    </row>
    <row r="72" spans="1:22" s="45" customFormat="1" ht="25.5">
      <c r="A72" s="44">
        <v>67</v>
      </c>
      <c r="B72" s="199" t="s">
        <v>1188</v>
      </c>
      <c r="C72" s="53" t="s">
        <v>328</v>
      </c>
      <c r="D72" s="44" t="s">
        <v>238</v>
      </c>
      <c r="E72" s="44" t="s">
        <v>124</v>
      </c>
      <c r="F72" s="44" t="s">
        <v>124</v>
      </c>
      <c r="G72" s="44"/>
      <c r="H72" s="122">
        <v>39611.11</v>
      </c>
      <c r="I72" s="123" t="s">
        <v>240</v>
      </c>
      <c r="J72" s="173"/>
      <c r="K72" s="199" t="s">
        <v>1200</v>
      </c>
      <c r="L72" s="44">
        <f t="shared" si="2"/>
        <v>67</v>
      </c>
      <c r="M72" s="44"/>
      <c r="N72" s="44"/>
      <c r="O72" s="44"/>
      <c r="P72" s="44"/>
      <c r="Q72" s="44"/>
      <c r="R72" s="44"/>
      <c r="S72" s="44"/>
      <c r="T72" s="44"/>
      <c r="U72" s="44"/>
      <c r="V72" s="44"/>
    </row>
    <row r="73" spans="1:22" s="45" customFormat="1" ht="25.5">
      <c r="A73" s="44">
        <v>68</v>
      </c>
      <c r="B73" s="199" t="s">
        <v>1189</v>
      </c>
      <c r="C73" s="53" t="s">
        <v>328</v>
      </c>
      <c r="D73" s="44" t="s">
        <v>238</v>
      </c>
      <c r="E73" s="44" t="s">
        <v>124</v>
      </c>
      <c r="F73" s="44" t="s">
        <v>124</v>
      </c>
      <c r="G73" s="44"/>
      <c r="H73" s="122">
        <v>63084.41</v>
      </c>
      <c r="I73" s="123" t="s">
        <v>240</v>
      </c>
      <c r="J73" s="173"/>
      <c r="K73" s="199" t="s">
        <v>1201</v>
      </c>
      <c r="L73" s="44">
        <f t="shared" si="2"/>
        <v>68</v>
      </c>
      <c r="M73" s="44"/>
      <c r="N73" s="44"/>
      <c r="O73" s="44"/>
      <c r="P73" s="44"/>
      <c r="Q73" s="44"/>
      <c r="R73" s="44"/>
      <c r="S73" s="44"/>
      <c r="T73" s="44"/>
      <c r="U73" s="44"/>
      <c r="V73" s="44"/>
    </row>
    <row r="74" spans="1:22" s="30" customFormat="1">
      <c r="A74" s="268" t="s">
        <v>386</v>
      </c>
      <c r="B74" s="268" t="s">
        <v>386</v>
      </c>
      <c r="C74" s="268"/>
      <c r="D74" s="268"/>
      <c r="E74" s="268"/>
      <c r="F74" s="268"/>
      <c r="G74" s="268"/>
      <c r="H74" s="46">
        <f>SUM(H6:H73)</f>
        <v>27256779.449999996</v>
      </c>
      <c r="I74" s="47"/>
      <c r="J74" s="44"/>
      <c r="K74" s="276"/>
      <c r="L74" s="276"/>
      <c r="M74" s="276"/>
      <c r="N74" s="276"/>
      <c r="O74" s="276"/>
      <c r="P74" s="276"/>
      <c r="Q74" s="276"/>
      <c r="R74" s="276"/>
      <c r="S74" s="276"/>
      <c r="T74" s="276"/>
      <c r="U74" s="276"/>
      <c r="V74" s="276"/>
    </row>
    <row r="75" spans="1:22" ht="12.75" customHeight="1">
      <c r="A75" s="274" t="s">
        <v>387</v>
      </c>
      <c r="B75" s="275"/>
      <c r="C75" s="275"/>
      <c r="D75" s="275"/>
      <c r="E75" s="275"/>
      <c r="F75" s="275"/>
      <c r="G75" s="275"/>
      <c r="H75" s="48"/>
      <c r="I75" s="43"/>
      <c r="J75" s="49"/>
      <c r="K75" s="49"/>
      <c r="L75" s="42" t="str">
        <f t="shared" ref="L75:L81" si="3">A75</f>
        <v>2. Publiczna Szkoła Podstawowa w Częstoniewie</v>
      </c>
      <c r="M75" s="41"/>
      <c r="N75" s="41"/>
      <c r="O75" s="41"/>
      <c r="P75" s="41"/>
      <c r="Q75" s="41"/>
      <c r="R75" s="41"/>
      <c r="S75" s="41"/>
      <c r="T75" s="41"/>
      <c r="U75" s="41"/>
      <c r="V75" s="41"/>
    </row>
    <row r="76" spans="1:22" s="45" customFormat="1" ht="25.5">
      <c r="A76" s="44">
        <v>1</v>
      </c>
      <c r="B76" s="44" t="s">
        <v>388</v>
      </c>
      <c r="C76" s="44" t="s">
        <v>389</v>
      </c>
      <c r="D76" s="44" t="s">
        <v>238</v>
      </c>
      <c r="E76" s="44" t="s">
        <v>124</v>
      </c>
      <c r="F76" s="44" t="s">
        <v>124</v>
      </c>
      <c r="G76" s="44">
        <v>1968</v>
      </c>
      <c r="H76" s="122">
        <v>1754000</v>
      </c>
      <c r="I76" s="123" t="s">
        <v>250</v>
      </c>
      <c r="J76" s="124" t="s">
        <v>390</v>
      </c>
      <c r="K76" s="53" t="s">
        <v>391</v>
      </c>
      <c r="L76" s="44">
        <f t="shared" si="3"/>
        <v>1</v>
      </c>
      <c r="M76" s="44" t="s">
        <v>392</v>
      </c>
      <c r="N76" s="44" t="s">
        <v>393</v>
      </c>
      <c r="O76" s="44" t="s">
        <v>394</v>
      </c>
      <c r="P76" s="44" t="s">
        <v>264</v>
      </c>
      <c r="Q76" s="44" t="s">
        <v>279</v>
      </c>
      <c r="R76" s="44" t="s">
        <v>395</v>
      </c>
      <c r="S76" s="44" t="s">
        <v>279</v>
      </c>
      <c r="T76" s="44" t="s">
        <v>279</v>
      </c>
      <c r="U76" s="44" t="s">
        <v>279</v>
      </c>
      <c r="V76" s="125" t="s">
        <v>279</v>
      </c>
    </row>
    <row r="77" spans="1:22" s="45" customFormat="1" ht="25.5">
      <c r="A77" s="44">
        <v>2</v>
      </c>
      <c r="B77" s="44" t="s">
        <v>396</v>
      </c>
      <c r="C77" s="44"/>
      <c r="D77" s="44"/>
      <c r="E77" s="44"/>
      <c r="F77" s="44"/>
      <c r="G77" s="44"/>
      <c r="H77" s="122">
        <v>3534.92</v>
      </c>
      <c r="I77" s="123" t="s">
        <v>240</v>
      </c>
      <c r="J77" s="124"/>
      <c r="K77" s="53" t="s">
        <v>391</v>
      </c>
      <c r="L77" s="44">
        <f t="shared" si="3"/>
        <v>2</v>
      </c>
      <c r="M77" s="44"/>
      <c r="N77" s="44"/>
      <c r="O77" s="44"/>
      <c r="P77" s="44"/>
      <c r="Q77" s="44"/>
      <c r="R77" s="44"/>
      <c r="S77" s="44"/>
      <c r="T77" s="44"/>
      <c r="U77" s="44"/>
      <c r="V77" s="125"/>
    </row>
    <row r="78" spans="1:22" s="45" customFormat="1" ht="25.5">
      <c r="A78" s="44">
        <v>3</v>
      </c>
      <c r="B78" s="44" t="s">
        <v>397</v>
      </c>
      <c r="C78" s="44"/>
      <c r="D78" s="44"/>
      <c r="E78" s="44"/>
      <c r="F78" s="44"/>
      <c r="G78" s="44"/>
      <c r="H78" s="122">
        <v>13321.85</v>
      </c>
      <c r="I78" s="123" t="s">
        <v>240</v>
      </c>
      <c r="J78" s="124"/>
      <c r="K78" s="53" t="s">
        <v>391</v>
      </c>
      <c r="L78" s="44">
        <f t="shared" si="3"/>
        <v>3</v>
      </c>
      <c r="M78" s="44"/>
      <c r="N78" s="44"/>
      <c r="O78" s="44"/>
      <c r="P78" s="44"/>
      <c r="Q78" s="44"/>
      <c r="R78" s="44"/>
      <c r="S78" s="44"/>
      <c r="T78" s="44"/>
      <c r="U78" s="44"/>
      <c r="V78" s="125"/>
    </row>
    <row r="79" spans="1:22" s="45" customFormat="1" ht="25.5">
      <c r="A79" s="44">
        <v>4</v>
      </c>
      <c r="B79" s="44" t="s">
        <v>398</v>
      </c>
      <c r="C79" s="44"/>
      <c r="D79" s="44"/>
      <c r="E79" s="44"/>
      <c r="F79" s="44"/>
      <c r="G79" s="44"/>
      <c r="H79" s="122">
        <v>56865.36</v>
      </c>
      <c r="I79" s="123" t="s">
        <v>240</v>
      </c>
      <c r="J79" s="124"/>
      <c r="K79" s="53" t="s">
        <v>391</v>
      </c>
      <c r="L79" s="44">
        <f t="shared" si="3"/>
        <v>4</v>
      </c>
      <c r="M79" s="44"/>
      <c r="N79" s="44"/>
      <c r="O79" s="44"/>
      <c r="P79" s="44"/>
      <c r="Q79" s="44"/>
      <c r="R79" s="44"/>
      <c r="S79" s="44"/>
      <c r="T79" s="44"/>
      <c r="U79" s="44"/>
      <c r="V79" s="125"/>
    </row>
    <row r="80" spans="1:22" s="45" customFormat="1" ht="25.5">
      <c r="A80" s="44">
        <v>5</v>
      </c>
      <c r="B80" s="44" t="s">
        <v>399</v>
      </c>
      <c r="C80" s="44"/>
      <c r="D80" s="44"/>
      <c r="E80" s="44"/>
      <c r="F80" s="44"/>
      <c r="G80" s="44"/>
      <c r="H80" s="122">
        <v>9200.02</v>
      </c>
      <c r="I80" s="123" t="s">
        <v>240</v>
      </c>
      <c r="J80" s="124"/>
      <c r="K80" s="53" t="s">
        <v>391</v>
      </c>
      <c r="L80" s="44">
        <f t="shared" si="3"/>
        <v>5</v>
      </c>
      <c r="M80" s="44"/>
      <c r="N80" s="44"/>
      <c r="O80" s="44"/>
      <c r="P80" s="44"/>
      <c r="Q80" s="44"/>
      <c r="R80" s="44"/>
      <c r="S80" s="44"/>
      <c r="T80" s="44"/>
      <c r="U80" s="44"/>
      <c r="V80" s="125"/>
    </row>
    <row r="81" spans="1:22" s="45" customFormat="1" ht="25.5">
      <c r="A81" s="44">
        <v>6</v>
      </c>
      <c r="B81" s="44" t="s">
        <v>398</v>
      </c>
      <c r="C81" s="44"/>
      <c r="D81" s="44"/>
      <c r="E81" s="44"/>
      <c r="F81" s="44"/>
      <c r="G81" s="44"/>
      <c r="H81" s="122">
        <v>19500</v>
      </c>
      <c r="I81" s="123" t="s">
        <v>240</v>
      </c>
      <c r="J81" s="124"/>
      <c r="K81" s="53" t="s">
        <v>391</v>
      </c>
      <c r="L81" s="44">
        <f t="shared" si="3"/>
        <v>6</v>
      </c>
      <c r="M81" s="44"/>
      <c r="N81" s="44"/>
      <c r="O81" s="44"/>
      <c r="P81" s="44"/>
      <c r="Q81" s="44"/>
      <c r="R81" s="44"/>
      <c r="S81" s="44"/>
      <c r="T81" s="44"/>
      <c r="U81" s="44"/>
      <c r="V81" s="125"/>
    </row>
    <row r="82" spans="1:22" s="30" customFormat="1">
      <c r="A82" s="268" t="s">
        <v>386</v>
      </c>
      <c r="B82" s="268" t="s">
        <v>386</v>
      </c>
      <c r="C82" s="268"/>
      <c r="D82" s="268"/>
      <c r="E82" s="268"/>
      <c r="F82" s="268"/>
      <c r="G82" s="268"/>
      <c r="H82" s="50">
        <f>SUM(H76:H81)</f>
        <v>1856422.1500000001</v>
      </c>
      <c r="I82" s="47"/>
      <c r="J82" s="44"/>
      <c r="K82" s="276"/>
      <c r="L82" s="276"/>
      <c r="M82" s="276"/>
      <c r="N82" s="276"/>
      <c r="O82" s="276"/>
      <c r="P82" s="276"/>
      <c r="Q82" s="276"/>
      <c r="R82" s="276"/>
      <c r="S82" s="276"/>
      <c r="T82" s="276"/>
      <c r="U82" s="276"/>
      <c r="V82" s="276"/>
    </row>
    <row r="83" spans="1:22" ht="12.75" customHeight="1">
      <c r="A83" s="274" t="s">
        <v>400</v>
      </c>
      <c r="B83" s="275"/>
      <c r="C83" s="275"/>
      <c r="D83" s="275"/>
      <c r="E83" s="275"/>
      <c r="F83" s="275"/>
      <c r="G83" s="275"/>
      <c r="H83" s="48"/>
      <c r="I83" s="43"/>
      <c r="J83" s="49"/>
      <c r="K83" s="49"/>
      <c r="L83" s="42" t="str">
        <f t="shared" ref="L83:L95" si="4">A83</f>
        <v xml:space="preserve">3. Grójecki Ośrodek Sportu "Mazowsze" </v>
      </c>
      <c r="M83" s="41"/>
      <c r="N83" s="41"/>
      <c r="O83" s="41"/>
      <c r="P83" s="41"/>
      <c r="Q83" s="41"/>
      <c r="R83" s="41"/>
      <c r="S83" s="41"/>
      <c r="T83" s="41"/>
      <c r="U83" s="41"/>
      <c r="V83" s="41"/>
    </row>
    <row r="84" spans="1:22" s="45" customFormat="1" ht="89.25" customHeight="1">
      <c r="A84" s="44">
        <v>1</v>
      </c>
      <c r="B84" s="44" t="s">
        <v>401</v>
      </c>
      <c r="C84" s="44" t="s">
        <v>401</v>
      </c>
      <c r="D84" s="44" t="s">
        <v>238</v>
      </c>
      <c r="E84" s="136" t="s">
        <v>124</v>
      </c>
      <c r="F84" s="52" t="s">
        <v>124</v>
      </c>
      <c r="G84" s="44">
        <v>1971</v>
      </c>
      <c r="H84" s="137">
        <v>2810000</v>
      </c>
      <c r="I84" s="123" t="s">
        <v>250</v>
      </c>
      <c r="J84" s="138" t="s">
        <v>402</v>
      </c>
      <c r="K84" s="44" t="s">
        <v>403</v>
      </c>
      <c r="L84" s="44">
        <f t="shared" si="4"/>
        <v>1</v>
      </c>
      <c r="M84" s="44" t="s">
        <v>404</v>
      </c>
      <c r="N84" s="44" t="s">
        <v>405</v>
      </c>
      <c r="O84" s="44" t="s">
        <v>406</v>
      </c>
      <c r="P84" s="44"/>
      <c r="Q84" s="44" t="s">
        <v>247</v>
      </c>
      <c r="R84" s="44" t="s">
        <v>247</v>
      </c>
      <c r="S84" s="44" t="s">
        <v>247</v>
      </c>
      <c r="T84" s="44" t="s">
        <v>247</v>
      </c>
      <c r="U84" s="44" t="s">
        <v>247</v>
      </c>
      <c r="V84" s="125" t="s">
        <v>247</v>
      </c>
    </row>
    <row r="85" spans="1:22" s="45" customFormat="1" ht="25.5">
      <c r="A85" s="44">
        <v>2</v>
      </c>
      <c r="B85" s="44" t="s">
        <v>407</v>
      </c>
      <c r="C85" s="44" t="s">
        <v>314</v>
      </c>
      <c r="D85" s="44" t="s">
        <v>238</v>
      </c>
      <c r="E85" s="136" t="s">
        <v>124</v>
      </c>
      <c r="F85" s="52" t="s">
        <v>124</v>
      </c>
      <c r="G85" s="44">
        <v>1979</v>
      </c>
      <c r="H85" s="137">
        <v>146000</v>
      </c>
      <c r="I85" s="123" t="s">
        <v>250</v>
      </c>
      <c r="J85" s="138" t="s">
        <v>408</v>
      </c>
      <c r="K85" s="44" t="s">
        <v>403</v>
      </c>
      <c r="L85" s="44">
        <f t="shared" si="4"/>
        <v>2</v>
      </c>
      <c r="M85" s="44" t="s">
        <v>409</v>
      </c>
      <c r="N85" s="44" t="s">
        <v>355</v>
      </c>
      <c r="O85" s="44" t="s">
        <v>406</v>
      </c>
      <c r="P85" s="44"/>
      <c r="Q85" s="44" t="s">
        <v>247</v>
      </c>
      <c r="R85" s="44" t="s">
        <v>247</v>
      </c>
      <c r="S85" s="44" t="s">
        <v>247</v>
      </c>
      <c r="T85" s="44" t="s">
        <v>247</v>
      </c>
      <c r="U85" s="44" t="s">
        <v>247</v>
      </c>
      <c r="V85" s="125" t="s">
        <v>247</v>
      </c>
    </row>
    <row r="86" spans="1:22" s="45" customFormat="1" ht="25.5">
      <c r="A86" s="44">
        <v>3</v>
      </c>
      <c r="B86" s="44" t="s">
        <v>410</v>
      </c>
      <c r="C86" s="44" t="s">
        <v>411</v>
      </c>
      <c r="D86" s="44" t="s">
        <v>238</v>
      </c>
      <c r="E86" s="136" t="s">
        <v>124</v>
      </c>
      <c r="F86" s="52" t="s">
        <v>124</v>
      </c>
      <c r="G86" s="44">
        <v>1972</v>
      </c>
      <c r="H86" s="137">
        <v>27000</v>
      </c>
      <c r="I86" s="123" t="s">
        <v>250</v>
      </c>
      <c r="J86" s="138" t="s">
        <v>412</v>
      </c>
      <c r="K86" s="44" t="s">
        <v>403</v>
      </c>
      <c r="L86" s="44">
        <f t="shared" si="4"/>
        <v>3</v>
      </c>
      <c r="M86" s="44" t="s">
        <v>243</v>
      </c>
      <c r="N86" s="44" t="s">
        <v>355</v>
      </c>
      <c r="O86" s="44" t="s">
        <v>406</v>
      </c>
      <c r="P86" s="44"/>
      <c r="Q86" s="44" t="s">
        <v>247</v>
      </c>
      <c r="R86" s="44" t="s">
        <v>247</v>
      </c>
      <c r="S86" s="44" t="s">
        <v>247</v>
      </c>
      <c r="T86" s="44" t="s">
        <v>247</v>
      </c>
      <c r="U86" s="44" t="s">
        <v>247</v>
      </c>
      <c r="V86" s="125" t="s">
        <v>247</v>
      </c>
    </row>
    <row r="87" spans="1:22" s="45" customFormat="1" ht="38.25">
      <c r="A87" s="44">
        <v>4</v>
      </c>
      <c r="B87" s="44" t="s">
        <v>413</v>
      </c>
      <c r="C87" s="44" t="s">
        <v>414</v>
      </c>
      <c r="D87" s="44" t="s">
        <v>238</v>
      </c>
      <c r="E87" s="136" t="s">
        <v>124</v>
      </c>
      <c r="F87" s="52" t="s">
        <v>124</v>
      </c>
      <c r="G87" s="44" t="s">
        <v>415</v>
      </c>
      <c r="H87" s="137">
        <v>17590000</v>
      </c>
      <c r="I87" s="123" t="s">
        <v>250</v>
      </c>
      <c r="J87" s="138" t="s">
        <v>416</v>
      </c>
      <c r="K87" s="44" t="s">
        <v>417</v>
      </c>
      <c r="L87" s="44">
        <f t="shared" si="4"/>
        <v>4</v>
      </c>
      <c r="M87" s="44" t="s">
        <v>243</v>
      </c>
      <c r="N87" s="44" t="s">
        <v>418</v>
      </c>
      <c r="O87" s="44" t="s">
        <v>419</v>
      </c>
      <c r="P87" s="44"/>
      <c r="Q87" s="44" t="s">
        <v>247</v>
      </c>
      <c r="R87" s="44" t="s">
        <v>247</v>
      </c>
      <c r="S87" s="44" t="s">
        <v>247</v>
      </c>
      <c r="T87" s="44" t="s">
        <v>247</v>
      </c>
      <c r="U87" s="44" t="s">
        <v>247</v>
      </c>
      <c r="V87" s="125" t="s">
        <v>247</v>
      </c>
    </row>
    <row r="88" spans="1:22" s="45" customFormat="1" ht="25.5">
      <c r="A88" s="44">
        <v>5</v>
      </c>
      <c r="B88" s="44" t="s">
        <v>420</v>
      </c>
      <c r="C88" s="44" t="s">
        <v>420</v>
      </c>
      <c r="D88" s="44" t="s">
        <v>238</v>
      </c>
      <c r="E88" s="136" t="s">
        <v>124</v>
      </c>
      <c r="F88" s="52" t="s">
        <v>124</v>
      </c>
      <c r="G88" s="44">
        <v>2002</v>
      </c>
      <c r="H88" s="137">
        <v>5905000</v>
      </c>
      <c r="I88" s="123" t="s">
        <v>250</v>
      </c>
      <c r="J88" s="138" t="s">
        <v>416</v>
      </c>
      <c r="K88" s="44" t="s">
        <v>421</v>
      </c>
      <c r="L88" s="44">
        <f t="shared" si="4"/>
        <v>5</v>
      </c>
      <c r="M88" s="44" t="s">
        <v>422</v>
      </c>
      <c r="N88" s="44"/>
      <c r="O88" s="44" t="s">
        <v>423</v>
      </c>
      <c r="P88" s="44"/>
      <c r="Q88" s="44" t="s">
        <v>247</v>
      </c>
      <c r="R88" s="44" t="s">
        <v>247</v>
      </c>
      <c r="S88" s="44" t="s">
        <v>247</v>
      </c>
      <c r="T88" s="44" t="s">
        <v>247</v>
      </c>
      <c r="U88" s="44" t="s">
        <v>247</v>
      </c>
      <c r="V88" s="125" t="s">
        <v>247</v>
      </c>
    </row>
    <row r="89" spans="1:22" s="45" customFormat="1" ht="38.25">
      <c r="A89" s="44">
        <v>6</v>
      </c>
      <c r="B89" s="44" t="s">
        <v>424</v>
      </c>
      <c r="C89" s="44" t="s">
        <v>424</v>
      </c>
      <c r="D89" s="44" t="s">
        <v>425</v>
      </c>
      <c r="E89" s="136" t="s">
        <v>124</v>
      </c>
      <c r="F89" s="52" t="s">
        <v>124</v>
      </c>
      <c r="G89" s="44">
        <v>2012</v>
      </c>
      <c r="H89" s="137">
        <v>630339.71</v>
      </c>
      <c r="I89" s="123" t="s">
        <v>240</v>
      </c>
      <c r="J89" s="124"/>
      <c r="K89" s="44" t="s">
        <v>1100</v>
      </c>
      <c r="L89" s="44">
        <f t="shared" si="4"/>
        <v>6</v>
      </c>
      <c r="M89" s="44"/>
      <c r="N89" s="44"/>
      <c r="O89" s="44"/>
      <c r="P89" s="44"/>
      <c r="Q89" s="136" t="s">
        <v>264</v>
      </c>
      <c r="R89" s="136" t="s">
        <v>264</v>
      </c>
      <c r="S89" s="44" t="s">
        <v>264</v>
      </c>
      <c r="T89" s="44" t="s">
        <v>264</v>
      </c>
      <c r="U89" s="44" t="s">
        <v>264</v>
      </c>
      <c r="V89" s="125" t="s">
        <v>264</v>
      </c>
    </row>
    <row r="90" spans="1:22" s="45" customFormat="1" ht="54" customHeight="1">
      <c r="A90" s="44">
        <v>7</v>
      </c>
      <c r="B90" s="53" t="s">
        <v>426</v>
      </c>
      <c r="C90" s="44"/>
      <c r="D90" s="136" t="s">
        <v>238</v>
      </c>
      <c r="E90" s="136" t="s">
        <v>124</v>
      </c>
      <c r="F90" s="136" t="s">
        <v>124</v>
      </c>
      <c r="G90" s="44">
        <v>2013</v>
      </c>
      <c r="H90" s="137">
        <v>2588863.08</v>
      </c>
      <c r="I90" s="123" t="s">
        <v>240</v>
      </c>
      <c r="J90" s="138" t="s">
        <v>427</v>
      </c>
      <c r="K90" s="136" t="s">
        <v>428</v>
      </c>
      <c r="L90" s="44">
        <f t="shared" si="4"/>
        <v>7</v>
      </c>
      <c r="M90" s="44"/>
      <c r="N90" s="44"/>
      <c r="O90" s="44"/>
      <c r="P90" s="44"/>
      <c r="Q90" s="136" t="s">
        <v>264</v>
      </c>
      <c r="R90" s="136" t="s">
        <v>264</v>
      </c>
      <c r="S90" s="44" t="s">
        <v>264</v>
      </c>
      <c r="T90" s="44" t="s">
        <v>264</v>
      </c>
      <c r="U90" s="44" t="s">
        <v>264</v>
      </c>
      <c r="V90" s="125" t="s">
        <v>264</v>
      </c>
    </row>
    <row r="91" spans="1:22" s="45" customFormat="1" ht="54" customHeight="1">
      <c r="A91" s="44">
        <v>8</v>
      </c>
      <c r="B91" s="53" t="s">
        <v>1091</v>
      </c>
      <c r="C91" s="44"/>
      <c r="D91" s="136" t="s">
        <v>238</v>
      </c>
      <c r="E91" s="136" t="s">
        <v>124</v>
      </c>
      <c r="F91" s="136" t="s">
        <v>124</v>
      </c>
      <c r="G91" s="44">
        <v>2014</v>
      </c>
      <c r="H91" s="121">
        <v>120353.04</v>
      </c>
      <c r="I91" s="123" t="s">
        <v>240</v>
      </c>
      <c r="J91" s="137" t="s">
        <v>1092</v>
      </c>
      <c r="K91" s="123" t="s">
        <v>1093</v>
      </c>
      <c r="L91" s="44">
        <f t="shared" si="4"/>
        <v>8</v>
      </c>
      <c r="M91" s="44"/>
      <c r="N91" s="44"/>
      <c r="O91" s="44"/>
      <c r="P91" s="44"/>
      <c r="Q91" s="136"/>
      <c r="R91" s="136"/>
      <c r="S91" s="44"/>
      <c r="T91" s="44"/>
      <c r="U91" s="44"/>
      <c r="V91" s="125"/>
    </row>
    <row r="92" spans="1:22" s="45" customFormat="1" ht="54" customHeight="1">
      <c r="A92" s="44">
        <v>9</v>
      </c>
      <c r="B92" s="53" t="s">
        <v>1094</v>
      </c>
      <c r="C92" s="44"/>
      <c r="D92" s="136" t="s">
        <v>238</v>
      </c>
      <c r="E92" s="136" t="s">
        <v>124</v>
      </c>
      <c r="F92" s="136" t="s">
        <v>124</v>
      </c>
      <c r="G92" s="44">
        <v>2017</v>
      </c>
      <c r="H92" s="121">
        <v>90878</v>
      </c>
      <c r="I92" s="123" t="s">
        <v>240</v>
      </c>
      <c r="J92" s="137" t="s">
        <v>1092</v>
      </c>
      <c r="K92" s="123" t="s">
        <v>1095</v>
      </c>
      <c r="L92" s="44">
        <f t="shared" si="4"/>
        <v>9</v>
      </c>
      <c r="M92" s="138" t="s">
        <v>1096</v>
      </c>
      <c r="N92" s="44"/>
      <c r="O92" s="44"/>
      <c r="P92" s="44"/>
      <c r="Q92" s="136"/>
      <c r="R92" s="136"/>
      <c r="S92" s="44"/>
      <c r="T92" s="44"/>
      <c r="U92" s="44"/>
      <c r="V92" s="125"/>
    </row>
    <row r="93" spans="1:22" s="45" customFormat="1" ht="54" customHeight="1">
      <c r="A93" s="44">
        <v>10</v>
      </c>
      <c r="B93" s="53" t="s">
        <v>1097</v>
      </c>
      <c r="C93" s="44"/>
      <c r="D93" s="136" t="s">
        <v>238</v>
      </c>
      <c r="E93" s="136" t="s">
        <v>124</v>
      </c>
      <c r="F93" s="136" t="s">
        <v>124</v>
      </c>
      <c r="G93" s="44">
        <v>2017</v>
      </c>
      <c r="H93" s="121">
        <v>1702637.87</v>
      </c>
      <c r="I93" s="123" t="s">
        <v>240</v>
      </c>
      <c r="J93" s="137" t="s">
        <v>1092</v>
      </c>
      <c r="K93" s="123" t="s">
        <v>1093</v>
      </c>
      <c r="L93" s="44">
        <f t="shared" si="4"/>
        <v>10</v>
      </c>
      <c r="M93" s="44"/>
      <c r="N93" s="44"/>
      <c r="O93" s="44"/>
      <c r="P93" s="44"/>
      <c r="Q93" s="136"/>
      <c r="R93" s="136"/>
      <c r="S93" s="44"/>
      <c r="T93" s="44"/>
      <c r="U93" s="44"/>
      <c r="V93" s="125"/>
    </row>
    <row r="94" spans="1:22" s="45" customFormat="1" ht="54" customHeight="1">
      <c r="A94" s="44">
        <v>11</v>
      </c>
      <c r="B94" s="53" t="s">
        <v>1098</v>
      </c>
      <c r="C94" s="44"/>
      <c r="D94" s="136" t="s">
        <v>238</v>
      </c>
      <c r="E94" s="136" t="s">
        <v>124</v>
      </c>
      <c r="F94" s="136" t="s">
        <v>124</v>
      </c>
      <c r="G94" s="44">
        <v>2017</v>
      </c>
      <c r="H94" s="121">
        <v>130486.75</v>
      </c>
      <c r="I94" s="123" t="s">
        <v>240</v>
      </c>
      <c r="J94" s="137" t="s">
        <v>1092</v>
      </c>
      <c r="K94" s="123" t="s">
        <v>1099</v>
      </c>
      <c r="L94" s="44">
        <f t="shared" si="4"/>
        <v>11</v>
      </c>
      <c r="M94" s="44"/>
      <c r="N94" s="44"/>
      <c r="O94" s="44"/>
      <c r="P94" s="44"/>
      <c r="Q94" s="136"/>
      <c r="R94" s="136"/>
      <c r="S94" s="44"/>
      <c r="T94" s="44"/>
      <c r="U94" s="44"/>
      <c r="V94" s="125"/>
    </row>
    <row r="95" spans="1:22" s="45" customFormat="1" ht="54" customHeight="1">
      <c r="A95" s="44">
        <v>12</v>
      </c>
      <c r="B95" s="53" t="s">
        <v>429</v>
      </c>
      <c r="C95" s="53"/>
      <c r="D95" s="44" t="s">
        <v>238</v>
      </c>
      <c r="E95" s="44" t="s">
        <v>124</v>
      </c>
      <c r="F95" s="44" t="s">
        <v>124</v>
      </c>
      <c r="G95" s="44">
        <v>2018</v>
      </c>
      <c r="H95" s="137">
        <v>10322</v>
      </c>
      <c r="I95" s="123" t="s">
        <v>240</v>
      </c>
      <c r="J95" s="52"/>
      <c r="K95" s="44" t="s">
        <v>430</v>
      </c>
      <c r="L95" s="44">
        <f t="shared" si="4"/>
        <v>12</v>
      </c>
      <c r="M95" s="53" t="s">
        <v>431</v>
      </c>
      <c r="N95" s="53"/>
      <c r="O95" s="53" t="s">
        <v>432</v>
      </c>
      <c r="P95" s="53"/>
      <c r="Q95" s="44" t="s">
        <v>264</v>
      </c>
      <c r="R95" s="44" t="s">
        <v>264</v>
      </c>
      <c r="S95" s="44" t="s">
        <v>264</v>
      </c>
      <c r="T95" s="44" t="s">
        <v>264</v>
      </c>
      <c r="U95" s="44" t="s">
        <v>264</v>
      </c>
      <c r="V95" s="44" t="s">
        <v>264</v>
      </c>
    </row>
    <row r="96" spans="1:22" s="30" customFormat="1">
      <c r="A96" s="268" t="s">
        <v>386</v>
      </c>
      <c r="B96" s="268"/>
      <c r="C96" s="268"/>
      <c r="D96" s="268"/>
      <c r="E96" s="268"/>
      <c r="F96" s="268"/>
      <c r="G96" s="268"/>
      <c r="H96" s="50">
        <f>SUM(H84:H95)</f>
        <v>31751880.449999999</v>
      </c>
      <c r="I96" s="47"/>
      <c r="J96" s="44"/>
      <c r="K96" s="276"/>
      <c r="L96" s="276"/>
      <c r="M96" s="276"/>
      <c r="N96" s="276"/>
      <c r="O96" s="276"/>
      <c r="P96" s="276"/>
      <c r="Q96" s="276"/>
      <c r="R96" s="276"/>
      <c r="S96" s="276"/>
      <c r="T96" s="276"/>
      <c r="U96" s="276"/>
      <c r="V96" s="276"/>
    </row>
    <row r="97" spans="1:22" ht="12.75" customHeight="1">
      <c r="A97" s="274" t="s">
        <v>433</v>
      </c>
      <c r="B97" s="275"/>
      <c r="C97" s="275"/>
      <c r="D97" s="275"/>
      <c r="E97" s="275"/>
      <c r="F97" s="275"/>
      <c r="G97" s="275"/>
      <c r="H97" s="48"/>
      <c r="I97" s="43"/>
      <c r="J97" s="49"/>
      <c r="K97" s="49"/>
      <c r="L97" s="42" t="str">
        <f>A97</f>
        <v>4. Grójecki Ośrodek Kultury</v>
      </c>
      <c r="M97" s="41"/>
      <c r="N97" s="41"/>
      <c r="O97" s="41"/>
      <c r="P97" s="41"/>
      <c r="Q97" s="41"/>
      <c r="R97" s="41"/>
      <c r="S97" s="41"/>
      <c r="T97" s="41"/>
      <c r="U97" s="41"/>
      <c r="V97" s="41"/>
    </row>
    <row r="98" spans="1:22" s="30" customFormat="1">
      <c r="A98" s="44"/>
      <c r="B98" s="53"/>
      <c r="C98" s="53"/>
      <c r="D98" s="44"/>
      <c r="E98" s="44"/>
      <c r="F98" s="44"/>
      <c r="G98" s="44"/>
      <c r="H98" s="137"/>
      <c r="I98" s="123"/>
      <c r="J98" s="124"/>
      <c r="K98" s="44"/>
      <c r="L98" s="44">
        <f>A98</f>
        <v>0</v>
      </c>
      <c r="M98" s="44"/>
      <c r="N98" s="44"/>
      <c r="O98" s="44"/>
      <c r="P98" s="44"/>
      <c r="Q98" s="53"/>
      <c r="R98" s="53"/>
      <c r="S98" s="53"/>
      <c r="T98" s="53"/>
      <c r="U98" s="53"/>
      <c r="V98" s="54"/>
    </row>
    <row r="99" spans="1:22" s="30" customFormat="1">
      <c r="A99" s="44"/>
      <c r="B99" s="268"/>
      <c r="C99" s="268"/>
      <c r="D99" s="268"/>
      <c r="E99" s="268"/>
      <c r="F99" s="268"/>
      <c r="G99" s="268"/>
      <c r="H99" s="50">
        <f>SUM(H98:H98)</f>
        <v>0</v>
      </c>
      <c r="I99" s="51"/>
      <c r="J99" s="52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4"/>
    </row>
    <row r="100" spans="1:22" ht="12.75" customHeight="1">
      <c r="A100" s="274" t="s">
        <v>435</v>
      </c>
      <c r="B100" s="275"/>
      <c r="C100" s="275"/>
      <c r="D100" s="275"/>
      <c r="E100" s="275"/>
      <c r="F100" s="275"/>
      <c r="G100" s="275"/>
      <c r="H100" s="48"/>
      <c r="I100" s="43"/>
      <c r="J100" s="49"/>
      <c r="K100" s="49"/>
      <c r="L100" s="42" t="str">
        <f>A100</f>
        <v xml:space="preserve">5. Miejsko - Gminny Ośrodek Pomocy Społecznej </v>
      </c>
      <c r="M100" s="41"/>
      <c r="N100" s="41"/>
      <c r="O100" s="41"/>
      <c r="P100" s="41"/>
      <c r="Q100" s="41"/>
      <c r="R100" s="41"/>
      <c r="S100" s="41"/>
      <c r="T100" s="41"/>
      <c r="U100" s="41"/>
      <c r="V100" s="41"/>
    </row>
    <row r="101" spans="1:22" ht="63.75">
      <c r="A101" s="44">
        <v>1</v>
      </c>
      <c r="B101" s="53" t="s">
        <v>436</v>
      </c>
      <c r="C101" s="53" t="s">
        <v>437</v>
      </c>
      <c r="D101" s="44" t="s">
        <v>238</v>
      </c>
      <c r="E101" s="44" t="s">
        <v>124</v>
      </c>
      <c r="F101" s="44" t="s">
        <v>124</v>
      </c>
      <c r="G101" s="44">
        <v>1978</v>
      </c>
      <c r="H101" s="137">
        <v>1150000</v>
      </c>
      <c r="I101" s="123" t="s">
        <v>250</v>
      </c>
      <c r="J101" s="124" t="s">
        <v>438</v>
      </c>
      <c r="K101" s="44" t="s">
        <v>439</v>
      </c>
      <c r="L101" s="44">
        <f>A101</f>
        <v>1</v>
      </c>
      <c r="M101" s="44" t="s">
        <v>440</v>
      </c>
      <c r="N101" s="44" t="s">
        <v>441</v>
      </c>
      <c r="O101" s="44" t="s">
        <v>442</v>
      </c>
      <c r="P101" s="44" t="s">
        <v>264</v>
      </c>
      <c r="Q101" s="136" t="s">
        <v>247</v>
      </c>
      <c r="R101" s="136" t="s">
        <v>282</v>
      </c>
      <c r="S101" s="136" t="s">
        <v>282</v>
      </c>
      <c r="T101" s="136" t="s">
        <v>282</v>
      </c>
      <c r="U101" s="136" t="s">
        <v>282</v>
      </c>
      <c r="V101" s="150" t="s">
        <v>282</v>
      </c>
    </row>
    <row r="102" spans="1:22" s="30" customFormat="1">
      <c r="A102" s="268" t="s">
        <v>443</v>
      </c>
      <c r="B102" s="268"/>
      <c r="C102" s="268"/>
      <c r="D102" s="268"/>
      <c r="E102" s="268"/>
      <c r="F102" s="268"/>
      <c r="G102" s="268"/>
      <c r="H102" s="50">
        <f>SUM(H101)</f>
        <v>1150000</v>
      </c>
      <c r="I102" s="47"/>
      <c r="J102" s="44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</row>
    <row r="103" spans="1:22" s="30" customFormat="1" ht="12.75" customHeight="1">
      <c r="A103" s="274" t="s">
        <v>444</v>
      </c>
      <c r="B103" s="275"/>
      <c r="C103" s="275"/>
      <c r="D103" s="275"/>
      <c r="E103" s="275"/>
      <c r="F103" s="275"/>
      <c r="G103" s="275"/>
      <c r="H103" s="48"/>
      <c r="I103" s="43"/>
      <c r="J103" s="49"/>
      <c r="K103" s="49"/>
      <c r="L103" s="42" t="str">
        <f>A103</f>
        <v>6. Publiczna Szkoła Podstawowa Nr 3 im. ks. Piotra Skargi</v>
      </c>
      <c r="M103" s="41"/>
      <c r="N103" s="41"/>
      <c r="O103" s="41"/>
      <c r="P103" s="41"/>
      <c r="Q103" s="41"/>
      <c r="R103" s="41"/>
      <c r="S103" s="41"/>
      <c r="T103" s="41"/>
      <c r="U103" s="41"/>
      <c r="V103" s="41"/>
    </row>
    <row r="104" spans="1:22" ht="139.5" customHeight="1">
      <c r="A104" s="44">
        <v>1</v>
      </c>
      <c r="B104" s="53" t="s">
        <v>445</v>
      </c>
      <c r="C104" s="53" t="s">
        <v>446</v>
      </c>
      <c r="D104" s="44" t="s">
        <v>238</v>
      </c>
      <c r="E104" s="44" t="s">
        <v>124</v>
      </c>
      <c r="F104" s="44" t="s">
        <v>238</v>
      </c>
      <c r="G104" s="44">
        <v>1835</v>
      </c>
      <c r="H104" s="137">
        <v>1781000</v>
      </c>
      <c r="I104" s="123" t="s">
        <v>250</v>
      </c>
      <c r="J104" s="124" t="s">
        <v>447</v>
      </c>
      <c r="K104" s="44" t="s">
        <v>448</v>
      </c>
      <c r="L104" s="44">
        <f t="shared" ref="L104:L106" si="5">A104</f>
        <v>1</v>
      </c>
      <c r="M104" s="44" t="s">
        <v>243</v>
      </c>
      <c r="N104" s="44" t="s">
        <v>260</v>
      </c>
      <c r="O104" s="44" t="s">
        <v>449</v>
      </c>
      <c r="P104" s="44" t="s">
        <v>450</v>
      </c>
      <c r="Q104" s="44" t="s">
        <v>449</v>
      </c>
      <c r="R104" s="169" t="s">
        <v>451</v>
      </c>
      <c r="S104" s="136" t="s">
        <v>451</v>
      </c>
      <c r="T104" s="136" t="s">
        <v>452</v>
      </c>
      <c r="U104" s="136" t="s">
        <v>451</v>
      </c>
      <c r="V104" s="150" t="s">
        <v>452</v>
      </c>
    </row>
    <row r="105" spans="1:22" s="30" customFormat="1" ht="39" customHeight="1">
      <c r="A105" s="44">
        <v>2</v>
      </c>
      <c r="B105" s="53" t="s">
        <v>453</v>
      </c>
      <c r="C105" s="53"/>
      <c r="D105" s="44" t="s">
        <v>238</v>
      </c>
      <c r="E105" s="44"/>
      <c r="F105" s="44"/>
      <c r="G105" s="44">
        <v>2010</v>
      </c>
      <c r="H105" s="137">
        <v>120578.02</v>
      </c>
      <c r="I105" s="123" t="s">
        <v>240</v>
      </c>
      <c r="J105" s="124"/>
      <c r="K105" s="44" t="s">
        <v>448</v>
      </c>
      <c r="L105" s="44">
        <f t="shared" si="5"/>
        <v>2</v>
      </c>
      <c r="M105" s="44"/>
      <c r="N105" s="44"/>
      <c r="O105" s="44"/>
      <c r="P105" s="44"/>
      <c r="Q105" s="44"/>
      <c r="R105" s="44"/>
      <c r="S105" s="44"/>
      <c r="T105" s="44"/>
      <c r="U105" s="44"/>
      <c r="V105" s="125"/>
    </row>
    <row r="106" spans="1:22" s="30" customFormat="1" ht="39" customHeight="1">
      <c r="A106" s="44">
        <v>3</v>
      </c>
      <c r="B106" s="53" t="s">
        <v>454</v>
      </c>
      <c r="C106" s="53"/>
      <c r="D106" s="44" t="s">
        <v>238</v>
      </c>
      <c r="E106" s="44"/>
      <c r="F106" s="44"/>
      <c r="G106" s="44">
        <v>2015</v>
      </c>
      <c r="H106" s="137">
        <v>211741.17</v>
      </c>
      <c r="I106" s="123" t="s">
        <v>455</v>
      </c>
      <c r="J106" s="124"/>
      <c r="K106" s="164" t="s">
        <v>448</v>
      </c>
      <c r="L106" s="44">
        <f t="shared" si="5"/>
        <v>3</v>
      </c>
      <c r="M106" s="44"/>
      <c r="N106" s="44"/>
      <c r="O106" s="44"/>
      <c r="P106" s="44"/>
      <c r="Q106" s="44"/>
      <c r="R106" s="44"/>
      <c r="S106" s="44"/>
      <c r="T106" s="44"/>
      <c r="U106" s="44"/>
      <c r="V106" s="125"/>
    </row>
    <row r="107" spans="1:22" s="30" customFormat="1">
      <c r="A107" s="277" t="s">
        <v>443</v>
      </c>
      <c r="B107" s="277"/>
      <c r="C107" s="277"/>
      <c r="D107" s="277"/>
      <c r="E107" s="277"/>
      <c r="F107" s="277"/>
      <c r="G107" s="277"/>
      <c r="H107" s="55">
        <f>SUM(H104:H106)</f>
        <v>2113319.19</v>
      </c>
      <c r="I107" s="47"/>
      <c r="J107" s="56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</row>
    <row r="108" spans="1:22" s="30" customFormat="1" ht="12.75" customHeight="1">
      <c r="A108" s="274" t="s">
        <v>456</v>
      </c>
      <c r="B108" s="275"/>
      <c r="C108" s="275"/>
      <c r="D108" s="275"/>
      <c r="E108" s="275"/>
      <c r="F108" s="275"/>
      <c r="G108" s="275"/>
      <c r="H108" s="48"/>
      <c r="I108" s="43"/>
      <c r="J108" s="49"/>
      <c r="K108" s="49"/>
      <c r="L108" s="42" t="str">
        <f>A108</f>
        <v xml:space="preserve">7. Publiczna Szkoła Podstawowa Nr 2 im. Józefa Wybickiego </v>
      </c>
      <c r="M108" s="41"/>
      <c r="N108" s="41"/>
      <c r="O108" s="41"/>
      <c r="P108" s="41"/>
      <c r="Q108" s="41"/>
      <c r="R108" s="41"/>
      <c r="S108" s="41"/>
      <c r="T108" s="41"/>
      <c r="U108" s="41"/>
      <c r="V108" s="41"/>
    </row>
    <row r="109" spans="1:22" ht="38.25">
      <c r="A109" s="44">
        <v>1</v>
      </c>
      <c r="B109" s="53" t="s">
        <v>388</v>
      </c>
      <c r="C109" s="44" t="s">
        <v>457</v>
      </c>
      <c r="D109" s="44" t="s">
        <v>238</v>
      </c>
      <c r="E109" s="44" t="s">
        <v>124</v>
      </c>
      <c r="F109" s="44" t="s">
        <v>124</v>
      </c>
      <c r="G109" s="44">
        <v>2001</v>
      </c>
      <c r="H109" s="214">
        <v>7243000</v>
      </c>
      <c r="I109" s="123" t="s">
        <v>250</v>
      </c>
      <c r="J109" s="168" t="s">
        <v>458</v>
      </c>
      <c r="K109" s="44" t="s">
        <v>459</v>
      </c>
      <c r="L109" s="44">
        <f t="shared" ref="L109:L110" si="6">A109</f>
        <v>1</v>
      </c>
      <c r="M109" s="44" t="s">
        <v>460</v>
      </c>
      <c r="N109" s="44" t="s">
        <v>244</v>
      </c>
      <c r="O109" s="44" t="s">
        <v>461</v>
      </c>
      <c r="P109" s="169" t="s">
        <v>264</v>
      </c>
      <c r="Q109" s="44" t="s">
        <v>282</v>
      </c>
      <c r="R109" s="44" t="s">
        <v>282</v>
      </c>
      <c r="S109" s="44" t="s">
        <v>247</v>
      </c>
      <c r="T109" s="44" t="s">
        <v>247</v>
      </c>
      <c r="U109" s="44" t="s">
        <v>247</v>
      </c>
      <c r="V109" s="125" t="s">
        <v>247</v>
      </c>
    </row>
    <row r="110" spans="1:22" s="30" customFormat="1" ht="95.25" customHeight="1">
      <c r="A110" s="44">
        <v>2</v>
      </c>
      <c r="B110" s="53" t="s">
        <v>388</v>
      </c>
      <c r="C110" s="44" t="s">
        <v>389</v>
      </c>
      <c r="D110" s="44" t="s">
        <v>238</v>
      </c>
      <c r="E110" s="44" t="s">
        <v>124</v>
      </c>
      <c r="F110" s="44" t="s">
        <v>124</v>
      </c>
      <c r="G110" s="44">
        <v>1963</v>
      </c>
      <c r="H110" s="137">
        <v>6407000</v>
      </c>
      <c r="I110" s="123" t="s">
        <v>250</v>
      </c>
      <c r="J110" s="124" t="s">
        <v>462</v>
      </c>
      <c r="K110" s="44" t="s">
        <v>463</v>
      </c>
      <c r="L110" s="44">
        <f t="shared" si="6"/>
        <v>2</v>
      </c>
      <c r="M110" s="44" t="s">
        <v>243</v>
      </c>
      <c r="N110" s="44" t="s">
        <v>464</v>
      </c>
      <c r="O110" s="44" t="s">
        <v>465</v>
      </c>
      <c r="P110" s="44" t="s">
        <v>466</v>
      </c>
      <c r="Q110" s="53" t="s">
        <v>467</v>
      </c>
      <c r="R110" s="53" t="s">
        <v>434</v>
      </c>
      <c r="S110" s="44" t="s">
        <v>247</v>
      </c>
      <c r="T110" s="44" t="s">
        <v>247</v>
      </c>
      <c r="U110" s="44" t="s">
        <v>247</v>
      </c>
      <c r="V110" s="125" t="s">
        <v>247</v>
      </c>
    </row>
    <row r="111" spans="1:22" s="30" customFormat="1">
      <c r="A111" s="44"/>
      <c r="B111" s="268" t="s">
        <v>386</v>
      </c>
      <c r="C111" s="268"/>
      <c r="D111" s="268"/>
      <c r="E111" s="268"/>
      <c r="F111" s="268"/>
      <c r="G111" s="268"/>
      <c r="H111" s="58">
        <f>SUM(H109:H110)</f>
        <v>13650000</v>
      </c>
      <c r="I111" s="47"/>
      <c r="J111" s="56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</row>
    <row r="112" spans="1:22" s="30" customFormat="1" ht="12.75" customHeight="1">
      <c r="A112" s="274" t="s">
        <v>468</v>
      </c>
      <c r="B112" s="275"/>
      <c r="C112" s="275"/>
      <c r="D112" s="275"/>
      <c r="E112" s="275"/>
      <c r="F112" s="275"/>
      <c r="G112" s="275"/>
      <c r="H112" s="48"/>
      <c r="I112" s="43"/>
      <c r="J112" s="49"/>
      <c r="K112" s="49"/>
      <c r="L112" s="42" t="str">
        <f>A112</f>
        <v>8. Publiczna Szkoła Podstawowa Nr 1 im. Gabriela Narutowicza</v>
      </c>
      <c r="M112" s="41"/>
      <c r="N112" s="41"/>
      <c r="O112" s="41"/>
      <c r="P112" s="41"/>
      <c r="Q112" s="41"/>
      <c r="R112" s="41"/>
      <c r="S112" s="41"/>
      <c r="T112" s="41"/>
      <c r="U112" s="41"/>
      <c r="V112" s="41"/>
    </row>
    <row r="113" spans="1:22" ht="216.75">
      <c r="A113" s="44">
        <v>1</v>
      </c>
      <c r="B113" s="169" t="s">
        <v>469</v>
      </c>
      <c r="C113" s="169" t="s">
        <v>389</v>
      </c>
      <c r="D113" s="52" t="s">
        <v>238</v>
      </c>
      <c r="E113" s="52" t="s">
        <v>124</v>
      </c>
      <c r="F113" s="44" t="s">
        <v>124</v>
      </c>
      <c r="G113" s="44">
        <v>1935</v>
      </c>
      <c r="H113" s="214">
        <v>5873000</v>
      </c>
      <c r="I113" s="123" t="s">
        <v>250</v>
      </c>
      <c r="J113" s="172" t="s">
        <v>470</v>
      </c>
      <c r="K113" s="136" t="s">
        <v>471</v>
      </c>
      <c r="L113" s="44">
        <f t="shared" ref="L113:L116" si="7">A113</f>
        <v>1</v>
      </c>
      <c r="M113" s="44" t="s">
        <v>243</v>
      </c>
      <c r="N113" s="44" t="s">
        <v>244</v>
      </c>
      <c r="O113" s="44" t="s">
        <v>472</v>
      </c>
      <c r="P113" s="44" t="s">
        <v>1128</v>
      </c>
      <c r="Q113" s="44" t="s">
        <v>247</v>
      </c>
      <c r="R113" s="44" t="s">
        <v>279</v>
      </c>
      <c r="S113" s="44" t="s">
        <v>279</v>
      </c>
      <c r="T113" s="44" t="s">
        <v>279</v>
      </c>
      <c r="U113" s="44" t="s">
        <v>279</v>
      </c>
      <c r="V113" s="125" t="s">
        <v>279</v>
      </c>
    </row>
    <row r="114" spans="1:22" ht="204">
      <c r="A114" s="44">
        <v>2</v>
      </c>
      <c r="B114" s="53" t="s">
        <v>473</v>
      </c>
      <c r="C114" s="53" t="s">
        <v>389</v>
      </c>
      <c r="D114" s="52" t="s">
        <v>238</v>
      </c>
      <c r="E114" s="52" t="s">
        <v>124</v>
      </c>
      <c r="F114" s="44" t="s">
        <v>124</v>
      </c>
      <c r="G114" s="44">
        <v>1991</v>
      </c>
      <c r="H114" s="137">
        <v>3915000</v>
      </c>
      <c r="I114" s="123" t="s">
        <v>250</v>
      </c>
      <c r="J114" s="173" t="s">
        <v>474</v>
      </c>
      <c r="K114" s="44" t="s">
        <v>471</v>
      </c>
      <c r="L114" s="44">
        <f t="shared" si="7"/>
        <v>2</v>
      </c>
      <c r="M114" s="44" t="s">
        <v>243</v>
      </c>
      <c r="N114" s="44" t="s">
        <v>244</v>
      </c>
      <c r="O114" s="44" t="s">
        <v>472</v>
      </c>
      <c r="P114" s="44" t="s">
        <v>1129</v>
      </c>
      <c r="Q114" s="44" t="s">
        <v>247</v>
      </c>
      <c r="R114" s="44" t="s">
        <v>279</v>
      </c>
      <c r="S114" s="44" t="s">
        <v>279</v>
      </c>
      <c r="T114" s="44" t="s">
        <v>279</v>
      </c>
      <c r="U114" s="44" t="s">
        <v>264</v>
      </c>
      <c r="V114" s="125" t="s">
        <v>279</v>
      </c>
    </row>
    <row r="115" spans="1:22" ht="102">
      <c r="A115" s="44">
        <v>3</v>
      </c>
      <c r="B115" s="53" t="s">
        <v>475</v>
      </c>
      <c r="C115" s="53" t="s">
        <v>476</v>
      </c>
      <c r="D115" s="44" t="s">
        <v>238</v>
      </c>
      <c r="E115" s="44" t="s">
        <v>124</v>
      </c>
      <c r="F115" s="44" t="s">
        <v>124</v>
      </c>
      <c r="G115" s="44">
        <v>2010</v>
      </c>
      <c r="H115" s="121">
        <v>1443525.76</v>
      </c>
      <c r="I115" s="121" t="s">
        <v>240</v>
      </c>
      <c r="J115" s="173" t="s">
        <v>477</v>
      </c>
      <c r="K115" s="44" t="s">
        <v>471</v>
      </c>
      <c r="L115" s="44">
        <f t="shared" si="7"/>
        <v>3</v>
      </c>
      <c r="M115" s="44" t="s">
        <v>478</v>
      </c>
      <c r="N115" s="44" t="s">
        <v>478</v>
      </c>
      <c r="O115" s="44" t="s">
        <v>304</v>
      </c>
      <c r="P115" s="44"/>
      <c r="Q115" s="44" t="s">
        <v>247</v>
      </c>
      <c r="R115" s="44" t="s">
        <v>279</v>
      </c>
      <c r="S115" s="44" t="s">
        <v>279</v>
      </c>
      <c r="T115" s="44" t="s">
        <v>279</v>
      </c>
      <c r="U115" s="44" t="s">
        <v>264</v>
      </c>
      <c r="V115" s="125" t="s">
        <v>264</v>
      </c>
    </row>
    <row r="116" spans="1:22" ht="20.25" customHeight="1">
      <c r="A116" s="44">
        <v>4</v>
      </c>
      <c r="B116" s="53" t="s">
        <v>453</v>
      </c>
      <c r="C116" s="53"/>
      <c r="D116" s="44" t="s">
        <v>264</v>
      </c>
      <c r="E116" s="44" t="s">
        <v>264</v>
      </c>
      <c r="F116" s="44" t="s">
        <v>264</v>
      </c>
      <c r="G116" s="44">
        <v>2010</v>
      </c>
      <c r="H116" s="137">
        <v>230288.85</v>
      </c>
      <c r="I116" s="174" t="s">
        <v>240</v>
      </c>
      <c r="J116" s="175" t="s">
        <v>1092</v>
      </c>
      <c r="K116" s="44" t="s">
        <v>471</v>
      </c>
      <c r="L116" s="44">
        <f t="shared" si="7"/>
        <v>4</v>
      </c>
      <c r="M116" s="44" t="s">
        <v>478</v>
      </c>
      <c r="N116" s="44" t="s">
        <v>264</v>
      </c>
      <c r="O116" s="44" t="s">
        <v>264</v>
      </c>
      <c r="P116" s="53"/>
      <c r="Q116" s="44" t="s">
        <v>264</v>
      </c>
      <c r="R116" s="44" t="s">
        <v>264</v>
      </c>
      <c r="S116" s="44" t="s">
        <v>264</v>
      </c>
      <c r="T116" s="44" t="s">
        <v>264</v>
      </c>
      <c r="U116" s="44" t="s">
        <v>264</v>
      </c>
      <c r="V116" s="125" t="s">
        <v>264</v>
      </c>
    </row>
    <row r="117" spans="1:22" s="30" customFormat="1">
      <c r="A117" s="44"/>
      <c r="B117" s="268" t="s">
        <v>386</v>
      </c>
      <c r="C117" s="268"/>
      <c r="D117" s="268"/>
      <c r="E117" s="268"/>
      <c r="F117" s="268"/>
      <c r="G117" s="268"/>
      <c r="H117" s="46">
        <f>SUM(H113:H116)</f>
        <v>11461814.609999999</v>
      </c>
      <c r="I117" s="59"/>
      <c r="J117" s="56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</row>
    <row r="118" spans="1:22" s="30" customFormat="1" ht="12.75" customHeight="1">
      <c r="A118" s="274" t="s">
        <v>479</v>
      </c>
      <c r="B118" s="275"/>
      <c r="C118" s="275"/>
      <c r="D118" s="275"/>
      <c r="E118" s="275"/>
      <c r="F118" s="275"/>
      <c r="G118" s="275"/>
      <c r="H118" s="48"/>
      <c r="I118" s="43"/>
      <c r="J118" s="49"/>
      <c r="K118" s="49"/>
      <c r="L118" s="42" t="str">
        <f>A118</f>
        <v>9. Publiczna Szkoła Podstawowa Lesznowola</v>
      </c>
      <c r="M118" s="41"/>
      <c r="N118" s="41"/>
      <c r="O118" s="41"/>
      <c r="P118" s="41"/>
      <c r="Q118" s="41"/>
      <c r="R118" s="41"/>
      <c r="S118" s="41"/>
      <c r="T118" s="41"/>
      <c r="U118" s="41"/>
      <c r="V118" s="41"/>
    </row>
    <row r="119" spans="1:22" s="30" customFormat="1" ht="149.25" customHeight="1">
      <c r="A119" s="44">
        <v>1</v>
      </c>
      <c r="B119" s="53" t="s">
        <v>480</v>
      </c>
      <c r="C119" s="53" t="s">
        <v>481</v>
      </c>
      <c r="D119" s="53" t="s">
        <v>238</v>
      </c>
      <c r="E119" s="44" t="s">
        <v>124</v>
      </c>
      <c r="F119" s="44" t="s">
        <v>124</v>
      </c>
      <c r="G119" s="44"/>
      <c r="H119" s="137">
        <v>1470000</v>
      </c>
      <c r="I119" s="174" t="s">
        <v>250</v>
      </c>
      <c r="J119" s="124" t="s">
        <v>482</v>
      </c>
      <c r="K119" s="44" t="s">
        <v>483</v>
      </c>
      <c r="L119" s="44">
        <f t="shared" ref="L119:L120" si="8">A119</f>
        <v>1</v>
      </c>
      <c r="M119" s="44" t="s">
        <v>484</v>
      </c>
      <c r="N119" s="44" t="s">
        <v>485</v>
      </c>
      <c r="O119" s="44" t="s">
        <v>486</v>
      </c>
      <c r="P119" s="44"/>
      <c r="Q119" s="169" t="s">
        <v>487</v>
      </c>
      <c r="R119" s="169" t="s">
        <v>488</v>
      </c>
      <c r="S119" s="169" t="s">
        <v>488</v>
      </c>
      <c r="T119" s="169" t="s">
        <v>489</v>
      </c>
      <c r="U119" s="169" t="s">
        <v>488</v>
      </c>
      <c r="V119" s="177" t="s">
        <v>488</v>
      </c>
    </row>
    <row r="120" spans="1:22" s="30" customFormat="1" ht="38.25">
      <c r="A120" s="44">
        <v>2</v>
      </c>
      <c r="B120" s="30" t="s">
        <v>480</v>
      </c>
      <c r="C120" s="53" t="s">
        <v>481</v>
      </c>
      <c r="D120" s="53" t="s">
        <v>238</v>
      </c>
      <c r="E120" s="44" t="s">
        <v>124</v>
      </c>
      <c r="F120" s="44" t="s">
        <v>124</v>
      </c>
      <c r="G120" s="44">
        <v>2013</v>
      </c>
      <c r="H120" s="137">
        <v>1593922.96</v>
      </c>
      <c r="I120" s="174" t="s">
        <v>240</v>
      </c>
      <c r="J120" s="124" t="s">
        <v>482</v>
      </c>
      <c r="K120" s="44" t="s">
        <v>483</v>
      </c>
      <c r="L120" s="44">
        <f t="shared" si="8"/>
        <v>2</v>
      </c>
      <c r="M120" s="44" t="s">
        <v>484</v>
      </c>
      <c r="N120" s="44" t="s">
        <v>485</v>
      </c>
      <c r="O120" s="44" t="s">
        <v>486</v>
      </c>
      <c r="P120" s="44"/>
      <c r="Q120" s="53" t="s">
        <v>487</v>
      </c>
      <c r="R120" s="53" t="s">
        <v>488</v>
      </c>
      <c r="S120" s="53" t="s">
        <v>488</v>
      </c>
      <c r="T120" s="53" t="s">
        <v>490</v>
      </c>
      <c r="U120" s="53" t="s">
        <v>490</v>
      </c>
      <c r="V120" s="53" t="s">
        <v>490</v>
      </c>
    </row>
    <row r="121" spans="1:22" s="30" customFormat="1">
      <c r="A121" s="268" t="s">
        <v>443</v>
      </c>
      <c r="B121" s="268"/>
      <c r="C121" s="268"/>
      <c r="D121" s="268"/>
      <c r="E121" s="268"/>
      <c r="F121" s="268"/>
      <c r="G121" s="268"/>
      <c r="H121" s="58">
        <f>SUM(H119:H120)</f>
        <v>3063922.96</v>
      </c>
      <c r="I121" s="47"/>
      <c r="J121" s="44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</row>
    <row r="122" spans="1:22" s="30" customFormat="1" ht="12.75" customHeight="1">
      <c r="A122" s="274" t="s">
        <v>491</v>
      </c>
      <c r="B122" s="275"/>
      <c r="C122" s="275"/>
      <c r="D122" s="275"/>
      <c r="E122" s="275"/>
      <c r="F122" s="275"/>
      <c r="G122" s="275"/>
      <c r="H122" s="48"/>
      <c r="I122" s="43"/>
      <c r="J122" s="49"/>
      <c r="K122" s="49"/>
      <c r="L122" s="42" t="str">
        <f>A122</f>
        <v>10. Publiczna Szkoła Podstawowa w Bikówku</v>
      </c>
      <c r="M122" s="41"/>
      <c r="N122" s="41"/>
      <c r="O122" s="41"/>
      <c r="P122" s="41"/>
      <c r="Q122" s="41"/>
      <c r="R122" s="41"/>
      <c r="S122" s="41"/>
      <c r="T122" s="41"/>
      <c r="U122" s="41"/>
      <c r="V122" s="41"/>
    </row>
    <row r="123" spans="1:22" s="30" customFormat="1" ht="114.75">
      <c r="A123" s="44">
        <v>1</v>
      </c>
      <c r="B123" s="53" t="s">
        <v>388</v>
      </c>
      <c r="C123" s="169" t="s">
        <v>492</v>
      </c>
      <c r="D123" s="53" t="s">
        <v>238</v>
      </c>
      <c r="E123" s="44" t="s">
        <v>124</v>
      </c>
      <c r="F123" s="44" t="s">
        <v>124</v>
      </c>
      <c r="G123" s="169">
        <v>1947</v>
      </c>
      <c r="H123" s="214">
        <v>1689000</v>
      </c>
      <c r="I123" s="216" t="s">
        <v>250</v>
      </c>
      <c r="J123" s="168" t="s">
        <v>493</v>
      </c>
      <c r="K123" s="169" t="s">
        <v>494</v>
      </c>
      <c r="L123" s="44">
        <f t="shared" ref="L123:L124" si="9">A123</f>
        <v>1</v>
      </c>
      <c r="M123" s="169" t="s">
        <v>495</v>
      </c>
      <c r="N123" s="169" t="s">
        <v>496</v>
      </c>
      <c r="O123" s="169" t="s">
        <v>497</v>
      </c>
      <c r="P123" s="169" t="s">
        <v>498</v>
      </c>
      <c r="Q123" s="169" t="s">
        <v>282</v>
      </c>
      <c r="R123" s="169" t="s">
        <v>247</v>
      </c>
      <c r="S123" s="169" t="s">
        <v>247</v>
      </c>
      <c r="T123" s="169" t="s">
        <v>247</v>
      </c>
      <c r="U123" s="169" t="s">
        <v>282</v>
      </c>
      <c r="V123" s="177" t="s">
        <v>247</v>
      </c>
    </row>
    <row r="124" spans="1:22" s="30" customFormat="1" ht="51">
      <c r="A124" s="44">
        <v>2</v>
      </c>
      <c r="B124" s="53" t="s">
        <v>499</v>
      </c>
      <c r="C124" s="53" t="s">
        <v>500</v>
      </c>
      <c r="D124" s="53" t="s">
        <v>238</v>
      </c>
      <c r="E124" s="44" t="s">
        <v>124</v>
      </c>
      <c r="F124" s="44" t="s">
        <v>124</v>
      </c>
      <c r="G124" s="53">
        <v>1994</v>
      </c>
      <c r="H124" s="214">
        <v>3178000</v>
      </c>
      <c r="I124" s="216" t="s">
        <v>250</v>
      </c>
      <c r="J124" s="168" t="s">
        <v>501</v>
      </c>
      <c r="K124" s="169" t="s">
        <v>494</v>
      </c>
      <c r="L124" s="44">
        <f t="shared" si="9"/>
        <v>2</v>
      </c>
      <c r="M124" s="53" t="s">
        <v>502</v>
      </c>
      <c r="N124" s="53" t="s">
        <v>503</v>
      </c>
      <c r="O124" s="53" t="s">
        <v>504</v>
      </c>
      <c r="P124" s="53"/>
      <c r="Q124" s="53" t="s">
        <v>282</v>
      </c>
      <c r="R124" s="169" t="s">
        <v>282</v>
      </c>
      <c r="S124" s="169" t="s">
        <v>247</v>
      </c>
      <c r="T124" s="169" t="s">
        <v>282</v>
      </c>
      <c r="U124" s="169" t="s">
        <v>282</v>
      </c>
      <c r="V124" s="177" t="s">
        <v>247</v>
      </c>
    </row>
    <row r="125" spans="1:22" s="30" customFormat="1" ht="12.75" customHeight="1">
      <c r="A125" s="278" t="s">
        <v>443</v>
      </c>
      <c r="B125" s="279"/>
      <c r="C125" s="279"/>
      <c r="D125" s="279"/>
      <c r="E125" s="279"/>
      <c r="F125" s="279"/>
      <c r="G125" s="280"/>
      <c r="H125" s="60">
        <f>SUM(H123:H124)</f>
        <v>4867000</v>
      </c>
      <c r="I125" s="47"/>
      <c r="J125" s="61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</row>
    <row r="126" spans="1:22" s="30" customFormat="1" ht="12.75" customHeight="1">
      <c r="A126" s="274" t="s">
        <v>505</v>
      </c>
      <c r="B126" s="275"/>
      <c r="C126" s="275"/>
      <c r="D126" s="275"/>
      <c r="E126" s="275"/>
      <c r="F126" s="275"/>
      <c r="G126" s="275"/>
      <c r="H126" s="48"/>
      <c r="I126" s="43"/>
      <c r="J126" s="49"/>
      <c r="K126" s="49"/>
      <c r="L126" s="42" t="str">
        <f>A126</f>
        <v>11. Publiczne Przedszkole Nr 4</v>
      </c>
      <c r="M126" s="41"/>
      <c r="N126" s="41"/>
      <c r="O126" s="41"/>
      <c r="P126" s="41"/>
      <c r="Q126" s="41"/>
      <c r="R126" s="41"/>
      <c r="S126" s="41"/>
      <c r="T126" s="41"/>
      <c r="U126" s="41"/>
      <c r="V126" s="41"/>
    </row>
    <row r="127" spans="1:22" s="30" customFormat="1" ht="51" customHeight="1">
      <c r="A127" s="44">
        <v>1</v>
      </c>
      <c r="B127" s="53" t="s">
        <v>506</v>
      </c>
      <c r="C127" s="44" t="s">
        <v>507</v>
      </c>
      <c r="D127" s="44" t="s">
        <v>238</v>
      </c>
      <c r="E127" s="44" t="s">
        <v>124</v>
      </c>
      <c r="F127" s="44" t="s">
        <v>124</v>
      </c>
      <c r="G127" s="44">
        <v>1985</v>
      </c>
      <c r="H127" s="137">
        <v>3205000</v>
      </c>
      <c r="I127" s="216" t="s">
        <v>250</v>
      </c>
      <c r="J127" s="124" t="s">
        <v>508</v>
      </c>
      <c r="K127" s="44" t="s">
        <v>180</v>
      </c>
      <c r="L127" s="44">
        <f t="shared" ref="L127:L128" si="10">A127</f>
        <v>1</v>
      </c>
      <c r="M127" s="169" t="s">
        <v>509</v>
      </c>
      <c r="N127" s="169" t="s">
        <v>510</v>
      </c>
      <c r="O127" s="169" t="s">
        <v>511</v>
      </c>
      <c r="P127" s="169"/>
      <c r="Q127" s="169" t="s">
        <v>434</v>
      </c>
      <c r="R127" s="169" t="s">
        <v>434</v>
      </c>
      <c r="S127" s="169" t="s">
        <v>279</v>
      </c>
      <c r="T127" s="169" t="s">
        <v>434</v>
      </c>
      <c r="U127" s="169" t="s">
        <v>279</v>
      </c>
      <c r="V127" s="177" t="s">
        <v>279</v>
      </c>
    </row>
    <row r="128" spans="1:22" s="30" customFormat="1" ht="25.5">
      <c r="A128" s="44">
        <v>2</v>
      </c>
      <c r="B128" s="53" t="s">
        <v>512</v>
      </c>
      <c r="C128" s="44" t="s">
        <v>507</v>
      </c>
      <c r="D128" s="44" t="s">
        <v>513</v>
      </c>
      <c r="E128" s="44" t="s">
        <v>124</v>
      </c>
      <c r="F128" s="44" t="s">
        <v>124</v>
      </c>
      <c r="G128" s="44"/>
      <c r="H128" s="137">
        <v>758200.94</v>
      </c>
      <c r="I128" s="123" t="s">
        <v>240</v>
      </c>
      <c r="J128" s="124" t="s">
        <v>514</v>
      </c>
      <c r="K128" s="44" t="s">
        <v>515</v>
      </c>
      <c r="L128" s="44">
        <f t="shared" si="10"/>
        <v>2</v>
      </c>
      <c r="M128" s="169" t="s">
        <v>516</v>
      </c>
      <c r="N128" s="169" t="s">
        <v>517</v>
      </c>
      <c r="O128" s="169" t="s">
        <v>518</v>
      </c>
      <c r="P128" s="169"/>
      <c r="Q128" s="169" t="s">
        <v>434</v>
      </c>
      <c r="R128" s="169" t="s">
        <v>434</v>
      </c>
      <c r="S128" s="169" t="s">
        <v>434</v>
      </c>
      <c r="T128" s="169" t="s">
        <v>279</v>
      </c>
      <c r="U128" s="169" t="s">
        <v>355</v>
      </c>
      <c r="V128" s="177" t="s">
        <v>279</v>
      </c>
    </row>
    <row r="129" spans="1:22" s="30" customFormat="1">
      <c r="A129" s="44"/>
      <c r="B129" s="268" t="s">
        <v>386</v>
      </c>
      <c r="C129" s="268"/>
      <c r="D129" s="268"/>
      <c r="E129" s="268"/>
      <c r="F129" s="268"/>
      <c r="G129" s="268"/>
      <c r="H129" s="58">
        <f>SUM(H127:H128)</f>
        <v>3963200.94</v>
      </c>
      <c r="I129" s="47"/>
      <c r="J129" s="44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</row>
    <row r="130" spans="1:22" s="30" customFormat="1" ht="12.75" customHeight="1">
      <c r="A130" s="274" t="s">
        <v>519</v>
      </c>
      <c r="B130" s="275"/>
      <c r="C130" s="275"/>
      <c r="D130" s="275"/>
      <c r="E130" s="275"/>
      <c r="F130" s="275"/>
      <c r="G130" s="275"/>
      <c r="H130" s="48"/>
      <c r="I130" s="43"/>
      <c r="J130" s="49"/>
      <c r="K130" s="49"/>
      <c r="L130" s="42" t="str">
        <f>A130</f>
        <v>13. Publiczne Przedszkole Nr 2</v>
      </c>
      <c r="M130" s="49"/>
      <c r="N130" s="49"/>
      <c r="O130" s="49"/>
      <c r="P130" s="49"/>
      <c r="Q130" s="49"/>
      <c r="R130" s="49"/>
      <c r="S130" s="49"/>
      <c r="T130" s="49"/>
      <c r="U130" s="49"/>
      <c r="V130" s="49"/>
    </row>
    <row r="131" spans="1:22" s="30" customFormat="1" ht="39" customHeight="1">
      <c r="A131" s="44">
        <v>1</v>
      </c>
      <c r="B131" s="169" t="s">
        <v>520</v>
      </c>
      <c r="C131" s="44" t="s">
        <v>521</v>
      </c>
      <c r="D131" s="44" t="s">
        <v>238</v>
      </c>
      <c r="E131" s="44" t="s">
        <v>124</v>
      </c>
      <c r="F131" s="44" t="s">
        <v>124</v>
      </c>
      <c r="G131" s="44" t="s">
        <v>522</v>
      </c>
      <c r="H131" s="137">
        <v>4705337.97</v>
      </c>
      <c r="I131" s="123" t="s">
        <v>240</v>
      </c>
      <c r="J131" s="124" t="s">
        <v>523</v>
      </c>
      <c r="K131" s="44" t="s">
        <v>524</v>
      </c>
      <c r="L131" s="44">
        <f t="shared" ref="L131" si="11">A131</f>
        <v>1</v>
      </c>
      <c r="M131" s="44" t="s">
        <v>525</v>
      </c>
      <c r="N131" s="44" t="s">
        <v>526</v>
      </c>
      <c r="O131" s="44" t="s">
        <v>527</v>
      </c>
      <c r="P131" s="44" t="s">
        <v>528</v>
      </c>
      <c r="Q131" s="53" t="s">
        <v>282</v>
      </c>
      <c r="R131" s="53" t="s">
        <v>529</v>
      </c>
      <c r="S131" s="53" t="s">
        <v>530</v>
      </c>
      <c r="T131" s="53" t="s">
        <v>531</v>
      </c>
      <c r="U131" s="53" t="s">
        <v>532</v>
      </c>
      <c r="V131" s="54" t="s">
        <v>282</v>
      </c>
    </row>
    <row r="132" spans="1:22" s="30" customFormat="1">
      <c r="A132" s="44"/>
      <c r="B132" s="268" t="s">
        <v>386</v>
      </c>
      <c r="C132" s="268"/>
      <c r="D132" s="268"/>
      <c r="E132" s="268"/>
      <c r="F132" s="268"/>
      <c r="G132" s="268"/>
      <c r="H132" s="58">
        <f>SUM(H131)</f>
        <v>4705337.97</v>
      </c>
      <c r="I132" s="53"/>
      <c r="J132" s="44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4"/>
    </row>
    <row r="133" spans="1:22" s="30" customFormat="1" ht="12.75" customHeight="1">
      <c r="A133" s="274" t="s">
        <v>533</v>
      </c>
      <c r="B133" s="275"/>
      <c r="C133" s="275"/>
      <c r="D133" s="275"/>
      <c r="E133" s="275"/>
      <c r="F133" s="275"/>
      <c r="G133" s="275"/>
      <c r="H133" s="48"/>
      <c r="I133" s="43"/>
      <c r="J133" s="49"/>
      <c r="K133" s="49"/>
      <c r="L133" s="42" t="str">
        <f>A133</f>
        <v>14. Miejsko - Gminna Biblioteka Publiczna</v>
      </c>
      <c r="M133" s="41"/>
      <c r="N133" s="41"/>
      <c r="O133" s="41"/>
      <c r="P133" s="41"/>
      <c r="Q133" s="41"/>
      <c r="R133" s="41"/>
      <c r="S133" s="41"/>
      <c r="T133" s="41"/>
      <c r="U133" s="41"/>
      <c r="V133" s="41"/>
    </row>
    <row r="134" spans="1:22" s="30" customFormat="1" ht="178.5" customHeight="1">
      <c r="A134" s="44">
        <v>1</v>
      </c>
      <c r="B134" s="169" t="s">
        <v>534</v>
      </c>
      <c r="C134" s="169" t="s">
        <v>535</v>
      </c>
      <c r="D134" s="136" t="s">
        <v>238</v>
      </c>
      <c r="E134" s="44" t="s">
        <v>124</v>
      </c>
      <c r="F134" s="136" t="s">
        <v>238</v>
      </c>
      <c r="G134" s="136">
        <v>1879</v>
      </c>
      <c r="H134" s="137">
        <v>2392787.0499999998</v>
      </c>
      <c r="I134" s="123" t="s">
        <v>240</v>
      </c>
      <c r="J134" s="168" t="s">
        <v>536</v>
      </c>
      <c r="K134" s="169" t="s">
        <v>537</v>
      </c>
      <c r="L134" s="44">
        <f t="shared" ref="L134" si="12">A134</f>
        <v>1</v>
      </c>
      <c r="M134" s="169" t="s">
        <v>538</v>
      </c>
      <c r="N134" s="44" t="s">
        <v>539</v>
      </c>
      <c r="O134" s="44" t="s">
        <v>540</v>
      </c>
      <c r="P134" s="44" t="s">
        <v>541</v>
      </c>
      <c r="Q134" s="44" t="s">
        <v>247</v>
      </c>
      <c r="R134" s="136" t="s">
        <v>247</v>
      </c>
      <c r="S134" s="136" t="s">
        <v>247</v>
      </c>
      <c r="T134" s="136" t="s">
        <v>247</v>
      </c>
      <c r="U134" s="136" t="s">
        <v>355</v>
      </c>
      <c r="V134" s="136" t="s">
        <v>247</v>
      </c>
    </row>
    <row r="135" spans="1:22" s="30" customFormat="1">
      <c r="A135" s="44"/>
      <c r="B135" s="268" t="s">
        <v>386</v>
      </c>
      <c r="C135" s="268"/>
      <c r="D135" s="268"/>
      <c r="E135" s="268"/>
      <c r="F135" s="268"/>
      <c r="G135" s="268"/>
      <c r="H135" s="58">
        <f>SUM(H134)</f>
        <v>2392787.0499999998</v>
      </c>
      <c r="I135" s="53"/>
      <c r="J135" s="44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</row>
    <row r="136" spans="1:22" s="30" customFormat="1" ht="12.75" customHeight="1">
      <c r="A136" s="274" t="s">
        <v>542</v>
      </c>
      <c r="B136" s="275"/>
      <c r="C136" s="275"/>
      <c r="D136" s="275"/>
      <c r="E136" s="275"/>
      <c r="F136" s="275"/>
      <c r="G136" s="275"/>
      <c r="H136" s="48"/>
      <c r="I136" s="43"/>
      <c r="J136" s="49"/>
      <c r="K136" s="49"/>
      <c r="L136" s="42" t="str">
        <f>A136</f>
        <v>15. Zakład Gospodarki Komunalnej</v>
      </c>
      <c r="M136" s="41"/>
      <c r="N136" s="41"/>
      <c r="O136" s="41"/>
      <c r="P136" s="41"/>
      <c r="Q136" s="41"/>
      <c r="R136" s="41"/>
      <c r="S136" s="41"/>
      <c r="T136" s="41"/>
      <c r="U136" s="41"/>
      <c r="V136" s="41"/>
    </row>
    <row r="137" spans="1:22" s="30" customFormat="1" ht="24.75" customHeight="1">
      <c r="A137" s="44">
        <v>1</v>
      </c>
      <c r="B137" s="53" t="s">
        <v>543</v>
      </c>
      <c r="C137" s="44" t="s">
        <v>544</v>
      </c>
      <c r="D137" s="44" t="s">
        <v>238</v>
      </c>
      <c r="E137" s="44"/>
      <c r="F137" s="44"/>
      <c r="G137" s="44" t="s">
        <v>266</v>
      </c>
      <c r="H137" s="137">
        <v>1062000</v>
      </c>
      <c r="I137" s="123" t="s">
        <v>250</v>
      </c>
      <c r="J137" s="138"/>
      <c r="K137" s="44" t="s">
        <v>545</v>
      </c>
      <c r="L137" s="44">
        <f t="shared" ref="L137:L198" si="13">A137</f>
        <v>1</v>
      </c>
      <c r="M137" s="44" t="s">
        <v>404</v>
      </c>
      <c r="N137" s="53" t="s">
        <v>244</v>
      </c>
      <c r="O137" s="53" t="s">
        <v>270</v>
      </c>
      <c r="P137" s="53"/>
      <c r="Q137" s="44"/>
      <c r="R137" s="44"/>
      <c r="S137" s="44"/>
      <c r="T137" s="44"/>
      <c r="U137" s="44"/>
      <c r="V137" s="125"/>
    </row>
    <row r="138" spans="1:22" s="30" customFormat="1" ht="25.5">
      <c r="A138" s="44">
        <v>2</v>
      </c>
      <c r="B138" s="53" t="s">
        <v>543</v>
      </c>
      <c r="C138" s="44" t="s">
        <v>544</v>
      </c>
      <c r="D138" s="44" t="s">
        <v>238</v>
      </c>
      <c r="E138" s="44"/>
      <c r="F138" s="44"/>
      <c r="G138" s="44" t="s">
        <v>546</v>
      </c>
      <c r="H138" s="137">
        <v>1069000</v>
      </c>
      <c r="I138" s="123" t="s">
        <v>250</v>
      </c>
      <c r="J138" s="138"/>
      <c r="K138" s="44" t="s">
        <v>547</v>
      </c>
      <c r="L138" s="44">
        <f t="shared" si="13"/>
        <v>2</v>
      </c>
      <c r="M138" s="44" t="s">
        <v>548</v>
      </c>
      <c r="N138" s="53" t="s">
        <v>549</v>
      </c>
      <c r="O138" s="53" t="s">
        <v>550</v>
      </c>
      <c r="P138" s="53"/>
      <c r="Q138" s="44"/>
      <c r="R138" s="44"/>
      <c r="S138" s="44"/>
      <c r="T138" s="44"/>
      <c r="U138" s="44"/>
      <c r="V138" s="125"/>
    </row>
    <row r="139" spans="1:22" s="30" customFormat="1">
      <c r="A139" s="44">
        <v>3</v>
      </c>
      <c r="B139" s="53" t="s">
        <v>543</v>
      </c>
      <c r="C139" s="44" t="s">
        <v>544</v>
      </c>
      <c r="D139" s="44" t="s">
        <v>238</v>
      </c>
      <c r="E139" s="44"/>
      <c r="F139" s="44"/>
      <c r="G139" s="44" t="s">
        <v>551</v>
      </c>
      <c r="H139" s="137">
        <v>311000</v>
      </c>
      <c r="I139" s="123" t="s">
        <v>250</v>
      </c>
      <c r="J139" s="138"/>
      <c r="K139" s="44" t="s">
        <v>552</v>
      </c>
      <c r="L139" s="44">
        <f t="shared" si="13"/>
        <v>3</v>
      </c>
      <c r="M139" s="44" t="s">
        <v>243</v>
      </c>
      <c r="N139" s="53" t="s">
        <v>260</v>
      </c>
      <c r="O139" s="53" t="s">
        <v>261</v>
      </c>
      <c r="P139" s="53"/>
      <c r="Q139" s="44"/>
      <c r="R139" s="44"/>
      <c r="S139" s="44"/>
      <c r="T139" s="44"/>
      <c r="U139" s="44"/>
      <c r="V139" s="125"/>
    </row>
    <row r="140" spans="1:22" s="30" customFormat="1">
      <c r="A140" s="44">
        <v>4</v>
      </c>
      <c r="B140" s="53" t="s">
        <v>543</v>
      </c>
      <c r="C140" s="44" t="s">
        <v>544</v>
      </c>
      <c r="D140" s="44" t="s">
        <v>238</v>
      </c>
      <c r="E140" s="44"/>
      <c r="F140" s="44"/>
      <c r="G140" s="44" t="s">
        <v>551</v>
      </c>
      <c r="H140" s="137">
        <v>773000</v>
      </c>
      <c r="I140" s="123" t="s">
        <v>250</v>
      </c>
      <c r="J140" s="138"/>
      <c r="K140" s="44" t="s">
        <v>553</v>
      </c>
      <c r="L140" s="44">
        <f t="shared" si="13"/>
        <v>4</v>
      </c>
      <c r="M140" s="44" t="s">
        <v>554</v>
      </c>
      <c r="N140" s="53" t="s">
        <v>260</v>
      </c>
      <c r="O140" s="53" t="s">
        <v>261</v>
      </c>
      <c r="P140" s="53"/>
      <c r="Q140" s="44"/>
      <c r="R140" s="44"/>
      <c r="S140" s="44"/>
      <c r="T140" s="44"/>
      <c r="U140" s="44"/>
      <c r="V140" s="125"/>
    </row>
    <row r="141" spans="1:22" s="30" customFormat="1" ht="25.5">
      <c r="A141" s="44">
        <v>5</v>
      </c>
      <c r="B141" s="53" t="s">
        <v>543</v>
      </c>
      <c r="C141" s="44" t="s">
        <v>544</v>
      </c>
      <c r="D141" s="44" t="s">
        <v>238</v>
      </c>
      <c r="E141" s="44"/>
      <c r="F141" s="44"/>
      <c r="G141" s="44" t="s">
        <v>1248</v>
      </c>
      <c r="H141" s="137">
        <v>764000</v>
      </c>
      <c r="I141" s="123" t="s">
        <v>250</v>
      </c>
      <c r="J141" s="138"/>
      <c r="K141" s="44" t="s">
        <v>1160</v>
      </c>
      <c r="L141" s="44">
        <f t="shared" si="13"/>
        <v>5</v>
      </c>
      <c r="M141" s="44" t="s">
        <v>516</v>
      </c>
      <c r="N141" s="53" t="s">
        <v>555</v>
      </c>
      <c r="O141" s="53" t="s">
        <v>556</v>
      </c>
      <c r="P141" s="53"/>
      <c r="Q141" s="44"/>
      <c r="R141" s="44"/>
      <c r="S141" s="44"/>
      <c r="T141" s="44"/>
      <c r="U141" s="44"/>
      <c r="V141" s="125"/>
    </row>
    <row r="142" spans="1:22" s="30" customFormat="1">
      <c r="A142" s="44">
        <v>6</v>
      </c>
      <c r="B142" s="53" t="s">
        <v>626</v>
      </c>
      <c r="C142" s="44" t="s">
        <v>544</v>
      </c>
      <c r="D142" s="44" t="s">
        <v>238</v>
      </c>
      <c r="E142" s="44"/>
      <c r="F142" s="44"/>
      <c r="G142" s="44">
        <v>2019</v>
      </c>
      <c r="H142" s="137">
        <v>3684704</v>
      </c>
      <c r="I142" s="123" t="s">
        <v>240</v>
      </c>
      <c r="J142" s="138"/>
      <c r="K142" s="44" t="s">
        <v>1159</v>
      </c>
      <c r="L142" s="44">
        <f t="shared" si="13"/>
        <v>6</v>
      </c>
      <c r="M142" s="44" t="s">
        <v>516</v>
      </c>
      <c r="N142" s="53" t="s">
        <v>1161</v>
      </c>
      <c r="O142" s="53" t="s">
        <v>1162</v>
      </c>
      <c r="P142" s="53"/>
      <c r="Q142" s="44"/>
      <c r="R142" s="44"/>
      <c r="S142" s="44"/>
      <c r="T142" s="44"/>
      <c r="U142" s="44"/>
      <c r="V142" s="125"/>
    </row>
    <row r="143" spans="1:22" s="30" customFormat="1">
      <c r="A143" s="44">
        <v>7</v>
      </c>
      <c r="B143" s="53" t="s">
        <v>543</v>
      </c>
      <c r="C143" s="44" t="s">
        <v>544</v>
      </c>
      <c r="D143" s="44" t="s">
        <v>238</v>
      </c>
      <c r="E143" s="44"/>
      <c r="F143" s="44"/>
      <c r="G143" s="44" t="s">
        <v>551</v>
      </c>
      <c r="H143" s="137">
        <v>106760</v>
      </c>
      <c r="I143" s="123" t="s">
        <v>240</v>
      </c>
      <c r="J143" s="138"/>
      <c r="K143" s="44" t="s">
        <v>557</v>
      </c>
      <c r="L143" s="44">
        <f t="shared" si="13"/>
        <v>7</v>
      </c>
      <c r="M143" s="44" t="s">
        <v>554</v>
      </c>
      <c r="N143" s="53" t="s">
        <v>260</v>
      </c>
      <c r="O143" s="53" t="s">
        <v>558</v>
      </c>
      <c r="P143" s="53"/>
      <c r="Q143" s="44"/>
      <c r="R143" s="44"/>
      <c r="S143" s="44"/>
      <c r="T143" s="44"/>
      <c r="U143" s="44"/>
      <c r="V143" s="125"/>
    </row>
    <row r="144" spans="1:22" s="30" customFormat="1">
      <c r="A144" s="44">
        <v>8</v>
      </c>
      <c r="B144" s="53" t="s">
        <v>543</v>
      </c>
      <c r="C144" s="44" t="s">
        <v>544</v>
      </c>
      <c r="D144" s="44" t="s">
        <v>238</v>
      </c>
      <c r="E144" s="44"/>
      <c r="F144" s="44"/>
      <c r="G144" s="44" t="s">
        <v>551</v>
      </c>
      <c r="H144" s="137">
        <v>2056000</v>
      </c>
      <c r="I144" s="123" t="s">
        <v>250</v>
      </c>
      <c r="J144" s="138"/>
      <c r="K144" s="44" t="s">
        <v>559</v>
      </c>
      <c r="L144" s="44">
        <f t="shared" si="13"/>
        <v>8</v>
      </c>
      <c r="M144" s="44" t="s">
        <v>243</v>
      </c>
      <c r="N144" s="53" t="s">
        <v>555</v>
      </c>
      <c r="O144" s="53" t="s">
        <v>560</v>
      </c>
      <c r="P144" s="53"/>
      <c r="Q144" s="44"/>
      <c r="R144" s="44"/>
      <c r="S144" s="44"/>
      <c r="T144" s="44"/>
      <c r="U144" s="44"/>
      <c r="V144" s="125"/>
    </row>
    <row r="145" spans="1:22" s="30" customFormat="1">
      <c r="A145" s="44">
        <v>9</v>
      </c>
      <c r="B145" s="53" t="s">
        <v>543</v>
      </c>
      <c r="C145" s="44" t="s">
        <v>544</v>
      </c>
      <c r="D145" s="44" t="s">
        <v>238</v>
      </c>
      <c r="E145" s="44"/>
      <c r="F145" s="44"/>
      <c r="G145" s="44" t="s">
        <v>561</v>
      </c>
      <c r="H145" s="137">
        <v>1134000</v>
      </c>
      <c r="I145" s="123" t="s">
        <v>250</v>
      </c>
      <c r="J145" s="138"/>
      <c r="K145" s="44" t="s">
        <v>562</v>
      </c>
      <c r="L145" s="44">
        <f t="shared" si="13"/>
        <v>9</v>
      </c>
      <c r="M145" s="44" t="s">
        <v>243</v>
      </c>
      <c r="N145" s="53" t="s">
        <v>260</v>
      </c>
      <c r="O145" s="53" t="s">
        <v>261</v>
      </c>
      <c r="P145" s="53"/>
      <c r="Q145" s="44"/>
      <c r="R145" s="44"/>
      <c r="S145" s="44"/>
      <c r="T145" s="44"/>
      <c r="U145" s="44"/>
      <c r="V145" s="125"/>
    </row>
    <row r="146" spans="1:22" s="30" customFormat="1" ht="27.75" customHeight="1">
      <c r="A146" s="44">
        <v>10</v>
      </c>
      <c r="B146" s="53" t="s">
        <v>563</v>
      </c>
      <c r="C146" s="44" t="s">
        <v>564</v>
      </c>
      <c r="D146" s="44" t="s">
        <v>238</v>
      </c>
      <c r="E146" s="44"/>
      <c r="F146" s="44"/>
      <c r="G146" s="44" t="s">
        <v>561</v>
      </c>
      <c r="H146" s="137">
        <v>1515000</v>
      </c>
      <c r="I146" s="123" t="s">
        <v>250</v>
      </c>
      <c r="J146" s="138"/>
      <c r="K146" s="44" t="s">
        <v>565</v>
      </c>
      <c r="L146" s="44">
        <f t="shared" si="13"/>
        <v>10</v>
      </c>
      <c r="M146" s="44" t="s">
        <v>566</v>
      </c>
      <c r="N146" s="53" t="s">
        <v>260</v>
      </c>
      <c r="O146" s="53" t="s">
        <v>245</v>
      </c>
      <c r="P146" s="53"/>
      <c r="Q146" s="44"/>
      <c r="R146" s="44"/>
      <c r="S146" s="44"/>
      <c r="T146" s="44"/>
      <c r="U146" s="44"/>
      <c r="V146" s="125"/>
    </row>
    <row r="147" spans="1:22" s="30" customFormat="1" ht="26.25" customHeight="1">
      <c r="A147" s="44">
        <v>11</v>
      </c>
      <c r="B147" s="53" t="s">
        <v>543</v>
      </c>
      <c r="C147" s="44" t="s">
        <v>564</v>
      </c>
      <c r="D147" s="44" t="s">
        <v>238</v>
      </c>
      <c r="E147" s="44"/>
      <c r="F147" s="44"/>
      <c r="G147" s="44" t="s">
        <v>561</v>
      </c>
      <c r="H147" s="137">
        <v>1266000</v>
      </c>
      <c r="I147" s="123" t="s">
        <v>250</v>
      </c>
      <c r="J147" s="138"/>
      <c r="K147" s="44" t="s">
        <v>567</v>
      </c>
      <c r="L147" s="44">
        <f t="shared" si="13"/>
        <v>11</v>
      </c>
      <c r="M147" s="44" t="s">
        <v>554</v>
      </c>
      <c r="N147" s="53" t="s">
        <v>260</v>
      </c>
      <c r="O147" s="53" t="s">
        <v>558</v>
      </c>
      <c r="P147" s="53"/>
      <c r="Q147" s="44"/>
      <c r="R147" s="44"/>
      <c r="S147" s="44"/>
      <c r="T147" s="44"/>
      <c r="U147" s="44"/>
      <c r="V147" s="125"/>
    </row>
    <row r="148" spans="1:22" s="30" customFormat="1">
      <c r="A148" s="44">
        <v>12</v>
      </c>
      <c r="B148" s="53" t="s">
        <v>543</v>
      </c>
      <c r="C148" s="44" t="s">
        <v>544</v>
      </c>
      <c r="D148" s="44" t="s">
        <v>238</v>
      </c>
      <c r="E148" s="44"/>
      <c r="F148" s="44"/>
      <c r="G148" s="44" t="s">
        <v>551</v>
      </c>
      <c r="H148" s="137">
        <v>66432.350000000006</v>
      </c>
      <c r="I148" s="123" t="s">
        <v>240</v>
      </c>
      <c r="J148" s="138"/>
      <c r="K148" s="44" t="s">
        <v>568</v>
      </c>
      <c r="L148" s="44">
        <f t="shared" si="13"/>
        <v>12</v>
      </c>
      <c r="M148" s="44" t="s">
        <v>243</v>
      </c>
      <c r="N148" s="53" t="s">
        <v>260</v>
      </c>
      <c r="O148" s="53" t="s">
        <v>261</v>
      </c>
      <c r="P148" s="53"/>
      <c r="Q148" s="44"/>
      <c r="R148" s="44"/>
      <c r="S148" s="44"/>
      <c r="T148" s="44"/>
      <c r="U148" s="44"/>
      <c r="V148" s="125"/>
    </row>
    <row r="149" spans="1:22" s="30" customFormat="1">
      <c r="A149" s="44">
        <v>13</v>
      </c>
      <c r="B149" s="53" t="s">
        <v>543</v>
      </c>
      <c r="C149" s="44" t="s">
        <v>544</v>
      </c>
      <c r="D149" s="44" t="s">
        <v>238</v>
      </c>
      <c r="E149" s="44"/>
      <c r="F149" s="44"/>
      <c r="G149" s="44" t="s">
        <v>561</v>
      </c>
      <c r="H149" s="137">
        <v>138000</v>
      </c>
      <c r="I149" s="123" t="s">
        <v>250</v>
      </c>
      <c r="J149" s="138"/>
      <c r="K149" s="44" t="s">
        <v>569</v>
      </c>
      <c r="L149" s="44">
        <f t="shared" si="13"/>
        <v>13</v>
      </c>
      <c r="M149" s="44" t="s">
        <v>554</v>
      </c>
      <c r="N149" s="53" t="s">
        <v>260</v>
      </c>
      <c r="O149" s="53" t="s">
        <v>558</v>
      </c>
      <c r="P149" s="53"/>
      <c r="Q149" s="44"/>
      <c r="R149" s="44"/>
      <c r="S149" s="44"/>
      <c r="T149" s="44"/>
      <c r="U149" s="44"/>
      <c r="V149" s="125"/>
    </row>
    <row r="150" spans="1:22" s="30" customFormat="1">
      <c r="A150" s="44">
        <v>14</v>
      </c>
      <c r="B150" s="190" t="s">
        <v>543</v>
      </c>
      <c r="C150" s="44" t="s">
        <v>544</v>
      </c>
      <c r="D150" s="44" t="s">
        <v>238</v>
      </c>
      <c r="E150" s="44"/>
      <c r="F150" s="44"/>
      <c r="G150" s="44">
        <v>1918</v>
      </c>
      <c r="H150" s="137">
        <v>926000</v>
      </c>
      <c r="I150" s="123" t="s">
        <v>250</v>
      </c>
      <c r="J150" s="138"/>
      <c r="K150" s="44" t="s">
        <v>570</v>
      </c>
      <c r="L150" s="44">
        <f t="shared" si="13"/>
        <v>14</v>
      </c>
      <c r="M150" s="44" t="s">
        <v>243</v>
      </c>
      <c r="N150" s="53" t="s">
        <v>260</v>
      </c>
      <c r="O150" s="53" t="s">
        <v>571</v>
      </c>
      <c r="P150" s="53"/>
      <c r="Q150" s="44"/>
      <c r="R150" s="44"/>
      <c r="S150" s="44"/>
      <c r="T150" s="44"/>
      <c r="U150" s="44"/>
      <c r="V150" s="125"/>
    </row>
    <row r="151" spans="1:22" s="30" customFormat="1">
      <c r="A151" s="44">
        <v>15</v>
      </c>
      <c r="B151" s="53" t="s">
        <v>543</v>
      </c>
      <c r="C151" s="44" t="s">
        <v>544</v>
      </c>
      <c r="D151" s="44" t="s">
        <v>238</v>
      </c>
      <c r="E151" s="44"/>
      <c r="F151" s="44"/>
      <c r="G151" s="44" t="s">
        <v>561</v>
      </c>
      <c r="H151" s="137">
        <v>430000</v>
      </c>
      <c r="I151" s="123" t="s">
        <v>250</v>
      </c>
      <c r="J151" s="138"/>
      <c r="K151" s="44" t="s">
        <v>572</v>
      </c>
      <c r="L151" s="44">
        <f t="shared" si="13"/>
        <v>15</v>
      </c>
      <c r="M151" s="44" t="s">
        <v>554</v>
      </c>
      <c r="N151" s="53" t="s">
        <v>260</v>
      </c>
      <c r="O151" s="53" t="s">
        <v>558</v>
      </c>
      <c r="P151" s="53"/>
      <c r="Q151" s="44"/>
      <c r="R151" s="44"/>
      <c r="S151" s="44"/>
      <c r="T151" s="44"/>
      <c r="U151" s="44"/>
      <c r="V151" s="125"/>
    </row>
    <row r="152" spans="1:22" s="30" customFormat="1" ht="24.75" customHeight="1">
      <c r="A152" s="44">
        <v>16</v>
      </c>
      <c r="B152" s="53" t="s">
        <v>543</v>
      </c>
      <c r="C152" s="44" t="s">
        <v>564</v>
      </c>
      <c r="D152" s="44" t="s">
        <v>238</v>
      </c>
      <c r="E152" s="44"/>
      <c r="F152" s="44"/>
      <c r="G152" s="44" t="s">
        <v>561</v>
      </c>
      <c r="H152" s="137">
        <v>920000</v>
      </c>
      <c r="I152" s="123" t="s">
        <v>250</v>
      </c>
      <c r="J152" s="138"/>
      <c r="K152" s="44" t="s">
        <v>573</v>
      </c>
      <c r="L152" s="44">
        <f t="shared" si="13"/>
        <v>16</v>
      </c>
      <c r="M152" s="44" t="s">
        <v>554</v>
      </c>
      <c r="N152" s="53" t="s">
        <v>260</v>
      </c>
      <c r="O152" s="53" t="s">
        <v>558</v>
      </c>
      <c r="P152" s="53"/>
      <c r="Q152" s="44"/>
      <c r="R152" s="44"/>
      <c r="S152" s="44"/>
      <c r="T152" s="44"/>
      <c r="U152" s="44"/>
      <c r="V152" s="125"/>
    </row>
    <row r="153" spans="1:22" s="30" customFormat="1">
      <c r="A153" s="44">
        <v>17</v>
      </c>
      <c r="B153" s="53" t="s">
        <v>574</v>
      </c>
      <c r="C153" s="44" t="s">
        <v>544</v>
      </c>
      <c r="D153" s="44" t="s">
        <v>238</v>
      </c>
      <c r="E153" s="44"/>
      <c r="F153" s="44"/>
      <c r="G153" s="44" t="s">
        <v>561</v>
      </c>
      <c r="H153" s="137">
        <v>1531000</v>
      </c>
      <c r="I153" s="123" t="s">
        <v>250</v>
      </c>
      <c r="J153" s="138"/>
      <c r="K153" s="44" t="s">
        <v>575</v>
      </c>
      <c r="L153" s="44">
        <f t="shared" si="13"/>
        <v>17</v>
      </c>
      <c r="M153" s="44" t="s">
        <v>538</v>
      </c>
      <c r="N153" s="53" t="s">
        <v>260</v>
      </c>
      <c r="O153" s="53" t="s">
        <v>558</v>
      </c>
      <c r="P153" s="53"/>
      <c r="Q153" s="44"/>
      <c r="R153" s="44"/>
      <c r="S153" s="44"/>
      <c r="T153" s="44"/>
      <c r="U153" s="44"/>
      <c r="V153" s="125"/>
    </row>
    <row r="154" spans="1:22" s="30" customFormat="1">
      <c r="A154" s="44">
        <v>18</v>
      </c>
      <c r="B154" s="53" t="s">
        <v>574</v>
      </c>
      <c r="C154" s="44" t="s">
        <v>544</v>
      </c>
      <c r="D154" s="44" t="s">
        <v>238</v>
      </c>
      <c r="E154" s="44"/>
      <c r="F154" s="44"/>
      <c r="G154" s="44" t="s">
        <v>561</v>
      </c>
      <c r="H154" s="137">
        <v>373000</v>
      </c>
      <c r="I154" s="123" t="s">
        <v>250</v>
      </c>
      <c r="J154" s="138"/>
      <c r="K154" s="44" t="s">
        <v>576</v>
      </c>
      <c r="L154" s="44">
        <f t="shared" si="13"/>
        <v>18</v>
      </c>
      <c r="M154" s="44" t="s">
        <v>538</v>
      </c>
      <c r="N154" s="53" t="s">
        <v>260</v>
      </c>
      <c r="O154" s="53" t="s">
        <v>261</v>
      </c>
      <c r="P154" s="53"/>
      <c r="Q154" s="44"/>
      <c r="R154" s="44"/>
      <c r="S154" s="44"/>
      <c r="T154" s="44"/>
      <c r="U154" s="44"/>
      <c r="V154" s="125"/>
    </row>
    <row r="155" spans="1:22" s="30" customFormat="1">
      <c r="A155" s="44">
        <v>19</v>
      </c>
      <c r="B155" s="53" t="s">
        <v>543</v>
      </c>
      <c r="C155" s="44" t="s">
        <v>544</v>
      </c>
      <c r="D155" s="44" t="s">
        <v>238</v>
      </c>
      <c r="E155" s="44"/>
      <c r="F155" s="44"/>
      <c r="G155" s="44" t="s">
        <v>561</v>
      </c>
      <c r="H155" s="137">
        <v>626000</v>
      </c>
      <c r="I155" s="123" t="s">
        <v>250</v>
      </c>
      <c r="J155" s="138"/>
      <c r="K155" s="44" t="s">
        <v>578</v>
      </c>
      <c r="L155" s="44">
        <f t="shared" si="13"/>
        <v>19</v>
      </c>
      <c r="M155" s="44" t="s">
        <v>243</v>
      </c>
      <c r="N155" s="53" t="s">
        <v>260</v>
      </c>
      <c r="O155" s="53" t="s">
        <v>261</v>
      </c>
      <c r="P155" s="53"/>
      <c r="Q155" s="44"/>
      <c r="R155" s="44"/>
      <c r="S155" s="44"/>
      <c r="T155" s="44"/>
      <c r="U155" s="44"/>
      <c r="V155" s="125"/>
    </row>
    <row r="156" spans="1:22" s="30" customFormat="1">
      <c r="A156" s="44">
        <v>20</v>
      </c>
      <c r="B156" s="53" t="s">
        <v>543</v>
      </c>
      <c r="C156" s="44" t="s">
        <v>544</v>
      </c>
      <c r="D156" s="44" t="s">
        <v>238</v>
      </c>
      <c r="E156" s="44"/>
      <c r="F156" s="44"/>
      <c r="G156" s="44" t="s">
        <v>561</v>
      </c>
      <c r="H156" s="137">
        <v>859000</v>
      </c>
      <c r="I156" s="123" t="s">
        <v>250</v>
      </c>
      <c r="J156" s="138"/>
      <c r="K156" s="44" t="s">
        <v>579</v>
      </c>
      <c r="L156" s="44">
        <f t="shared" si="13"/>
        <v>20</v>
      </c>
      <c r="M156" s="44" t="s">
        <v>243</v>
      </c>
      <c r="N156" s="53" t="s">
        <v>260</v>
      </c>
      <c r="O156" s="53" t="s">
        <v>261</v>
      </c>
      <c r="P156" s="53"/>
      <c r="Q156" s="44"/>
      <c r="R156" s="44"/>
      <c r="S156" s="44"/>
      <c r="T156" s="44"/>
      <c r="U156" s="44"/>
      <c r="V156" s="125"/>
    </row>
    <row r="157" spans="1:22" s="30" customFormat="1">
      <c r="A157" s="44">
        <v>21</v>
      </c>
      <c r="B157" s="53" t="s">
        <v>543</v>
      </c>
      <c r="C157" s="44" t="s">
        <v>544</v>
      </c>
      <c r="D157" s="44" t="s">
        <v>238</v>
      </c>
      <c r="E157" s="44"/>
      <c r="F157" s="44"/>
      <c r="G157" s="44" t="s">
        <v>561</v>
      </c>
      <c r="H157" s="137">
        <v>430000</v>
      </c>
      <c r="I157" s="123" t="s">
        <v>250</v>
      </c>
      <c r="J157" s="138"/>
      <c r="K157" s="44" t="s">
        <v>580</v>
      </c>
      <c r="L157" s="44">
        <f t="shared" si="13"/>
        <v>21</v>
      </c>
      <c r="M157" s="44" t="s">
        <v>243</v>
      </c>
      <c r="N157" s="53" t="s">
        <v>260</v>
      </c>
      <c r="O157" s="53" t="s">
        <v>261</v>
      </c>
      <c r="P157" s="53"/>
      <c r="Q157" s="44"/>
      <c r="R157" s="44"/>
      <c r="S157" s="44"/>
      <c r="T157" s="44"/>
      <c r="U157" s="44"/>
      <c r="V157" s="125"/>
    </row>
    <row r="158" spans="1:22" s="30" customFormat="1">
      <c r="A158" s="44">
        <v>22</v>
      </c>
      <c r="B158" s="53" t="s">
        <v>543</v>
      </c>
      <c r="C158" s="44" t="s">
        <v>544</v>
      </c>
      <c r="D158" s="44" t="s">
        <v>238</v>
      </c>
      <c r="E158" s="44"/>
      <c r="F158" s="44"/>
      <c r="G158" s="44" t="s">
        <v>561</v>
      </c>
      <c r="H158" s="137">
        <v>577000</v>
      </c>
      <c r="I158" s="123" t="s">
        <v>250</v>
      </c>
      <c r="J158" s="138"/>
      <c r="K158" s="44" t="s">
        <v>581</v>
      </c>
      <c r="L158" s="44">
        <f t="shared" si="13"/>
        <v>22</v>
      </c>
      <c r="M158" s="44" t="s">
        <v>243</v>
      </c>
      <c r="N158" s="53" t="s">
        <v>260</v>
      </c>
      <c r="O158" s="53" t="s">
        <v>261</v>
      </c>
      <c r="P158" s="53"/>
      <c r="Q158" s="44"/>
      <c r="R158" s="44"/>
      <c r="S158" s="44"/>
      <c r="T158" s="44"/>
      <c r="U158" s="44"/>
      <c r="V158" s="125"/>
    </row>
    <row r="159" spans="1:22" s="30" customFormat="1">
      <c r="A159" s="44">
        <v>23</v>
      </c>
      <c r="B159" s="53" t="s">
        <v>543</v>
      </c>
      <c r="C159" s="44" t="s">
        <v>544</v>
      </c>
      <c r="D159" s="44" t="s">
        <v>238</v>
      </c>
      <c r="E159" s="44"/>
      <c r="F159" s="44"/>
      <c r="G159" s="44" t="s">
        <v>561</v>
      </c>
      <c r="H159" s="137">
        <v>200000</v>
      </c>
      <c r="I159" s="123" t="s">
        <v>250</v>
      </c>
      <c r="J159" s="138"/>
      <c r="K159" s="44" t="s">
        <v>582</v>
      </c>
      <c r="L159" s="44">
        <f t="shared" si="13"/>
        <v>23</v>
      </c>
      <c r="M159" s="44" t="s">
        <v>243</v>
      </c>
      <c r="N159" s="53" t="s">
        <v>260</v>
      </c>
      <c r="O159" s="53" t="s">
        <v>261</v>
      </c>
      <c r="P159" s="53"/>
      <c r="Q159" s="44"/>
      <c r="R159" s="44"/>
      <c r="S159" s="44"/>
      <c r="T159" s="44"/>
      <c r="U159" s="44"/>
      <c r="V159" s="125"/>
    </row>
    <row r="160" spans="1:22" s="30" customFormat="1">
      <c r="A160" s="44">
        <v>24</v>
      </c>
      <c r="B160" s="53" t="s">
        <v>543</v>
      </c>
      <c r="C160" s="44" t="s">
        <v>544</v>
      </c>
      <c r="D160" s="44" t="s">
        <v>238</v>
      </c>
      <c r="E160" s="44"/>
      <c r="F160" s="44"/>
      <c r="G160" s="44" t="s">
        <v>561</v>
      </c>
      <c r="H160" s="137">
        <v>770000</v>
      </c>
      <c r="I160" s="123" t="s">
        <v>250</v>
      </c>
      <c r="J160" s="138"/>
      <c r="K160" s="44" t="s">
        <v>583</v>
      </c>
      <c r="L160" s="44">
        <f t="shared" si="13"/>
        <v>24</v>
      </c>
      <c r="M160" s="44" t="s">
        <v>243</v>
      </c>
      <c r="N160" s="53" t="s">
        <v>260</v>
      </c>
      <c r="O160" s="53" t="s">
        <v>261</v>
      </c>
      <c r="P160" s="53"/>
      <c r="Q160" s="44"/>
      <c r="R160" s="44"/>
      <c r="S160" s="44"/>
      <c r="T160" s="44"/>
      <c r="U160" s="44"/>
      <c r="V160" s="125"/>
    </row>
    <row r="161" spans="1:22" s="30" customFormat="1" ht="25.5" customHeight="1">
      <c r="A161" s="44">
        <v>25</v>
      </c>
      <c r="B161" s="53" t="s">
        <v>543</v>
      </c>
      <c r="C161" s="44" t="s">
        <v>564</v>
      </c>
      <c r="D161" s="44" t="s">
        <v>238</v>
      </c>
      <c r="E161" s="44"/>
      <c r="F161" s="44"/>
      <c r="G161" s="44" t="s">
        <v>551</v>
      </c>
      <c r="H161" s="137">
        <v>943000</v>
      </c>
      <c r="I161" s="123" t="s">
        <v>250</v>
      </c>
      <c r="J161" s="138"/>
      <c r="K161" s="44" t="s">
        <v>584</v>
      </c>
      <c r="L161" s="44">
        <f t="shared" si="13"/>
        <v>25</v>
      </c>
      <c r="M161" s="44" t="s">
        <v>243</v>
      </c>
      <c r="N161" s="53" t="s">
        <v>260</v>
      </c>
      <c r="O161" s="53" t="s">
        <v>261</v>
      </c>
      <c r="P161" s="53"/>
      <c r="Q161" s="44"/>
      <c r="R161" s="44"/>
      <c r="S161" s="44"/>
      <c r="T161" s="44"/>
      <c r="U161" s="44"/>
      <c r="V161" s="125"/>
    </row>
    <row r="162" spans="1:22" s="30" customFormat="1">
      <c r="A162" s="44">
        <v>26</v>
      </c>
      <c r="B162" s="53" t="s">
        <v>543</v>
      </c>
      <c r="C162" s="44" t="s">
        <v>544</v>
      </c>
      <c r="D162" s="44" t="s">
        <v>238</v>
      </c>
      <c r="E162" s="44"/>
      <c r="F162" s="44"/>
      <c r="G162" s="44" t="s">
        <v>561</v>
      </c>
      <c r="H162" s="137">
        <v>153700</v>
      </c>
      <c r="I162" s="123" t="s">
        <v>240</v>
      </c>
      <c r="J162" s="138"/>
      <c r="K162" s="44" t="s">
        <v>585</v>
      </c>
      <c r="L162" s="44">
        <f t="shared" si="13"/>
        <v>26</v>
      </c>
      <c r="M162" s="44" t="s">
        <v>554</v>
      </c>
      <c r="N162" s="53" t="s">
        <v>260</v>
      </c>
      <c r="O162" s="53" t="s">
        <v>261</v>
      </c>
      <c r="P162" s="53"/>
      <c r="Q162" s="44"/>
      <c r="R162" s="44"/>
      <c r="S162" s="44"/>
      <c r="T162" s="44"/>
      <c r="U162" s="44"/>
      <c r="V162" s="125"/>
    </row>
    <row r="163" spans="1:22" s="30" customFormat="1" ht="50.25" customHeight="1">
      <c r="A163" s="44">
        <v>27</v>
      </c>
      <c r="B163" s="53" t="s">
        <v>543</v>
      </c>
      <c r="C163" s="44" t="s">
        <v>564</v>
      </c>
      <c r="D163" s="44" t="s">
        <v>238</v>
      </c>
      <c r="E163" s="44"/>
      <c r="F163" s="44"/>
      <c r="G163" s="44" t="s">
        <v>561</v>
      </c>
      <c r="H163" s="137">
        <v>1763000</v>
      </c>
      <c r="I163" s="123" t="s">
        <v>250</v>
      </c>
      <c r="J163" s="138"/>
      <c r="K163" s="44" t="s">
        <v>586</v>
      </c>
      <c r="L163" s="44">
        <f t="shared" si="13"/>
        <v>27</v>
      </c>
      <c r="M163" s="44" t="s">
        <v>554</v>
      </c>
      <c r="N163" s="53" t="s">
        <v>260</v>
      </c>
      <c r="O163" s="53" t="s">
        <v>261</v>
      </c>
      <c r="P163" s="53"/>
      <c r="Q163" s="44"/>
      <c r="R163" s="44"/>
      <c r="S163" s="44"/>
      <c r="T163" s="44"/>
      <c r="U163" s="44"/>
      <c r="V163" s="125"/>
    </row>
    <row r="164" spans="1:22" s="30" customFormat="1" ht="25.5">
      <c r="A164" s="44">
        <v>28</v>
      </c>
      <c r="B164" s="53" t="s">
        <v>543</v>
      </c>
      <c r="C164" s="44" t="s">
        <v>564</v>
      </c>
      <c r="D164" s="44" t="s">
        <v>238</v>
      </c>
      <c r="E164" s="44"/>
      <c r="F164" s="44"/>
      <c r="G164" s="44" t="s">
        <v>551</v>
      </c>
      <c r="H164" s="137">
        <v>1212000</v>
      </c>
      <c r="I164" s="123" t="s">
        <v>250</v>
      </c>
      <c r="J164" s="138"/>
      <c r="K164" s="44" t="s">
        <v>587</v>
      </c>
      <c r="L164" s="44">
        <f t="shared" si="13"/>
        <v>28</v>
      </c>
      <c r="M164" s="44" t="s">
        <v>243</v>
      </c>
      <c r="N164" s="53" t="s">
        <v>260</v>
      </c>
      <c r="O164" s="53" t="s">
        <v>588</v>
      </c>
      <c r="P164" s="53"/>
      <c r="Q164" s="44"/>
      <c r="R164" s="44"/>
      <c r="S164" s="44"/>
      <c r="T164" s="44"/>
      <c r="U164" s="44"/>
      <c r="V164" s="125"/>
    </row>
    <row r="165" spans="1:22" s="30" customFormat="1">
      <c r="A165" s="44">
        <v>29</v>
      </c>
      <c r="B165" s="53" t="s">
        <v>543</v>
      </c>
      <c r="C165" s="44" t="s">
        <v>544</v>
      </c>
      <c r="D165" s="44" t="s">
        <v>238</v>
      </c>
      <c r="E165" s="44"/>
      <c r="F165" s="44"/>
      <c r="G165" s="44" t="s">
        <v>551</v>
      </c>
      <c r="H165" s="137">
        <v>742000</v>
      </c>
      <c r="I165" s="123" t="s">
        <v>250</v>
      </c>
      <c r="J165" s="138"/>
      <c r="K165" s="44" t="s">
        <v>589</v>
      </c>
      <c r="L165" s="44">
        <f t="shared" si="13"/>
        <v>29</v>
      </c>
      <c r="M165" s="44" t="s">
        <v>243</v>
      </c>
      <c r="N165" s="53" t="s">
        <v>260</v>
      </c>
      <c r="O165" s="53" t="s">
        <v>261</v>
      </c>
      <c r="P165" s="53"/>
      <c r="Q165" s="44"/>
      <c r="R165" s="44"/>
      <c r="S165" s="44"/>
      <c r="T165" s="44"/>
      <c r="U165" s="44"/>
      <c r="V165" s="125"/>
    </row>
    <row r="166" spans="1:22" s="30" customFormat="1">
      <c r="A166" s="44">
        <v>30</v>
      </c>
      <c r="B166" s="53" t="s">
        <v>543</v>
      </c>
      <c r="C166" s="44" t="s">
        <v>544</v>
      </c>
      <c r="D166" s="44" t="s">
        <v>238</v>
      </c>
      <c r="E166" s="44"/>
      <c r="F166" s="44"/>
      <c r="G166" s="44" t="s">
        <v>551</v>
      </c>
      <c r="H166" s="137">
        <v>613000</v>
      </c>
      <c r="I166" s="123" t="s">
        <v>250</v>
      </c>
      <c r="J166" s="138"/>
      <c r="K166" s="44" t="s">
        <v>590</v>
      </c>
      <c r="L166" s="44">
        <f t="shared" si="13"/>
        <v>30</v>
      </c>
      <c r="M166" s="44" t="s">
        <v>243</v>
      </c>
      <c r="N166" s="53" t="s">
        <v>260</v>
      </c>
      <c r="O166" s="53" t="s">
        <v>261</v>
      </c>
      <c r="P166" s="53"/>
      <c r="Q166" s="44"/>
      <c r="R166" s="44"/>
      <c r="S166" s="44"/>
      <c r="T166" s="44"/>
      <c r="U166" s="44"/>
      <c r="V166" s="125"/>
    </row>
    <row r="167" spans="1:22" s="30" customFormat="1">
      <c r="A167" s="44">
        <v>31</v>
      </c>
      <c r="B167" s="53" t="s">
        <v>574</v>
      </c>
      <c r="C167" s="44" t="s">
        <v>544</v>
      </c>
      <c r="D167" s="44" t="s">
        <v>238</v>
      </c>
      <c r="E167" s="44"/>
      <c r="F167" s="44"/>
      <c r="G167" s="44" t="s">
        <v>561</v>
      </c>
      <c r="H167" s="137">
        <v>1292000</v>
      </c>
      <c r="I167" s="123" t="s">
        <v>250</v>
      </c>
      <c r="J167" s="138"/>
      <c r="K167" s="44" t="s">
        <v>591</v>
      </c>
      <c r="L167" s="44">
        <f t="shared" si="13"/>
        <v>31</v>
      </c>
      <c r="M167" s="44" t="s">
        <v>538</v>
      </c>
      <c r="N167" s="53" t="s">
        <v>260</v>
      </c>
      <c r="O167" s="53" t="s">
        <v>261</v>
      </c>
      <c r="P167" s="53"/>
      <c r="Q167" s="44"/>
      <c r="R167" s="44"/>
      <c r="S167" s="44"/>
      <c r="T167" s="44"/>
      <c r="U167" s="44"/>
      <c r="V167" s="125"/>
    </row>
    <row r="168" spans="1:22" s="30" customFormat="1">
      <c r="A168" s="44">
        <v>32</v>
      </c>
      <c r="B168" s="53" t="s">
        <v>592</v>
      </c>
      <c r="C168" s="44" t="s">
        <v>593</v>
      </c>
      <c r="D168" s="44" t="s">
        <v>238</v>
      </c>
      <c r="E168" s="44"/>
      <c r="F168" s="44"/>
      <c r="G168" s="44" t="s">
        <v>594</v>
      </c>
      <c r="H168" s="137">
        <v>234000</v>
      </c>
      <c r="I168" s="123" t="s">
        <v>250</v>
      </c>
      <c r="J168" s="138"/>
      <c r="K168" s="44" t="s">
        <v>595</v>
      </c>
      <c r="L168" s="44">
        <f t="shared" si="13"/>
        <v>32</v>
      </c>
      <c r="M168" s="44" t="s">
        <v>516</v>
      </c>
      <c r="N168" s="53" t="s">
        <v>303</v>
      </c>
      <c r="O168" s="53" t="s">
        <v>304</v>
      </c>
      <c r="P168" s="53"/>
      <c r="Q168" s="44"/>
      <c r="R168" s="44"/>
      <c r="S168" s="44"/>
      <c r="T168" s="44"/>
      <c r="U168" s="44"/>
      <c r="V168" s="125"/>
    </row>
    <row r="169" spans="1:22" s="30" customFormat="1">
      <c r="A169" s="44">
        <v>33</v>
      </c>
      <c r="B169" s="53" t="s">
        <v>574</v>
      </c>
      <c r="C169" s="44" t="s">
        <v>544</v>
      </c>
      <c r="D169" s="44" t="s">
        <v>238</v>
      </c>
      <c r="E169" s="44"/>
      <c r="F169" s="44"/>
      <c r="G169" s="44">
        <v>1999</v>
      </c>
      <c r="H169" s="137">
        <v>1154000</v>
      </c>
      <c r="I169" s="123" t="s">
        <v>250</v>
      </c>
      <c r="J169" s="138"/>
      <c r="K169" s="44" t="s">
        <v>596</v>
      </c>
      <c r="L169" s="44">
        <f t="shared" si="13"/>
        <v>33</v>
      </c>
      <c r="M169" s="44" t="s">
        <v>597</v>
      </c>
      <c r="N169" s="53" t="s">
        <v>598</v>
      </c>
      <c r="O169" s="53" t="s">
        <v>599</v>
      </c>
      <c r="P169" s="53"/>
      <c r="Q169" s="44"/>
      <c r="R169" s="44"/>
      <c r="S169" s="44"/>
      <c r="T169" s="44"/>
      <c r="U169" s="44"/>
      <c r="V169" s="125"/>
    </row>
    <row r="170" spans="1:22" s="30" customFormat="1">
      <c r="A170" s="44">
        <v>34</v>
      </c>
      <c r="B170" s="53" t="s">
        <v>543</v>
      </c>
      <c r="C170" s="44" t="s">
        <v>600</v>
      </c>
      <c r="D170" s="44" t="s">
        <v>238</v>
      </c>
      <c r="E170" s="44"/>
      <c r="F170" s="44"/>
      <c r="G170" s="44"/>
      <c r="H170" s="137">
        <v>934000</v>
      </c>
      <c r="I170" s="123" t="s">
        <v>250</v>
      </c>
      <c r="J170" s="138"/>
      <c r="K170" s="44" t="s">
        <v>601</v>
      </c>
      <c r="L170" s="44">
        <f t="shared" si="13"/>
        <v>34</v>
      </c>
      <c r="M170" s="44" t="s">
        <v>516</v>
      </c>
      <c r="N170" s="53" t="s">
        <v>260</v>
      </c>
      <c r="O170" s="53" t="s">
        <v>270</v>
      </c>
      <c r="P170" s="53"/>
      <c r="Q170" s="44"/>
      <c r="R170" s="44"/>
      <c r="S170" s="44"/>
      <c r="T170" s="44"/>
      <c r="U170" s="44"/>
      <c r="V170" s="125"/>
    </row>
    <row r="171" spans="1:22" s="30" customFormat="1">
      <c r="A171" s="44">
        <v>35</v>
      </c>
      <c r="B171" s="53" t="s">
        <v>543</v>
      </c>
      <c r="C171" s="44" t="s">
        <v>544</v>
      </c>
      <c r="D171" s="44" t="s">
        <v>238</v>
      </c>
      <c r="E171" s="44"/>
      <c r="F171" s="44"/>
      <c r="G171" s="44" t="s">
        <v>561</v>
      </c>
      <c r="H171" s="137">
        <v>510000</v>
      </c>
      <c r="I171" s="123" t="s">
        <v>250</v>
      </c>
      <c r="J171" s="138"/>
      <c r="K171" s="44" t="s">
        <v>602</v>
      </c>
      <c r="L171" s="44">
        <f t="shared" si="13"/>
        <v>35</v>
      </c>
      <c r="M171" s="44" t="s">
        <v>243</v>
      </c>
      <c r="N171" s="53" t="s">
        <v>260</v>
      </c>
      <c r="O171" s="53" t="s">
        <v>261</v>
      </c>
      <c r="P171" s="53"/>
      <c r="Q171" s="44"/>
      <c r="R171" s="44"/>
      <c r="S171" s="44"/>
      <c r="T171" s="44"/>
      <c r="U171" s="44"/>
      <c r="V171" s="125"/>
    </row>
    <row r="172" spans="1:22" s="30" customFormat="1">
      <c r="A172" s="44">
        <v>36</v>
      </c>
      <c r="B172" s="53" t="s">
        <v>543</v>
      </c>
      <c r="C172" s="44" t="s">
        <v>603</v>
      </c>
      <c r="D172" s="44" t="s">
        <v>238</v>
      </c>
      <c r="E172" s="44"/>
      <c r="F172" s="44"/>
      <c r="G172" s="44" t="s">
        <v>551</v>
      </c>
      <c r="H172" s="137">
        <v>2081000</v>
      </c>
      <c r="I172" s="123" t="s">
        <v>250</v>
      </c>
      <c r="J172" s="138"/>
      <c r="K172" s="44" t="s">
        <v>604</v>
      </c>
      <c r="L172" s="44">
        <f t="shared" si="13"/>
        <v>36</v>
      </c>
      <c r="M172" s="44" t="s">
        <v>516</v>
      </c>
      <c r="N172" s="53" t="s">
        <v>260</v>
      </c>
      <c r="O172" s="53" t="s">
        <v>261</v>
      </c>
      <c r="P172" s="53"/>
      <c r="Q172" s="44"/>
      <c r="R172" s="44"/>
      <c r="S172" s="44"/>
      <c r="T172" s="44"/>
      <c r="U172" s="44"/>
      <c r="V172" s="125"/>
    </row>
    <row r="173" spans="1:22" s="30" customFormat="1" ht="25.5">
      <c r="A173" s="44">
        <v>37</v>
      </c>
      <c r="B173" s="53" t="s">
        <v>543</v>
      </c>
      <c r="C173" s="44" t="s">
        <v>577</v>
      </c>
      <c r="D173" s="44" t="s">
        <v>238</v>
      </c>
      <c r="E173" s="44"/>
      <c r="F173" s="44"/>
      <c r="G173" s="44" t="s">
        <v>561</v>
      </c>
      <c r="H173" s="137">
        <v>744000</v>
      </c>
      <c r="I173" s="123" t="s">
        <v>250</v>
      </c>
      <c r="J173" s="44" t="s">
        <v>1158</v>
      </c>
      <c r="K173" s="44" t="s">
        <v>605</v>
      </c>
      <c r="L173" s="44">
        <f t="shared" si="13"/>
        <v>37</v>
      </c>
      <c r="M173" s="44" t="s">
        <v>516</v>
      </c>
      <c r="N173" s="53" t="s">
        <v>260</v>
      </c>
      <c r="O173" s="53" t="s">
        <v>245</v>
      </c>
      <c r="P173" s="53"/>
      <c r="Q173" s="44"/>
      <c r="R173" s="44"/>
      <c r="S173" s="44"/>
      <c r="T173" s="44"/>
      <c r="U173" s="44"/>
      <c r="V173" s="125"/>
    </row>
    <row r="174" spans="1:22" s="30" customFormat="1" ht="50.25" customHeight="1">
      <c r="A174" s="44">
        <v>38</v>
      </c>
      <c r="B174" s="53" t="s">
        <v>543</v>
      </c>
      <c r="C174" s="44" t="s">
        <v>544</v>
      </c>
      <c r="D174" s="44" t="s">
        <v>238</v>
      </c>
      <c r="E174" s="44"/>
      <c r="F174" s="44"/>
      <c r="G174" s="44" t="s">
        <v>551</v>
      </c>
      <c r="H174" s="137">
        <v>359000</v>
      </c>
      <c r="I174" s="123" t="s">
        <v>250</v>
      </c>
      <c r="J174" s="138"/>
      <c r="K174" s="44" t="s">
        <v>606</v>
      </c>
      <c r="L174" s="44">
        <f t="shared" si="13"/>
        <v>38</v>
      </c>
      <c r="M174" s="44" t="s">
        <v>404</v>
      </c>
      <c r="N174" s="53" t="s">
        <v>598</v>
      </c>
      <c r="O174" s="53" t="s">
        <v>253</v>
      </c>
      <c r="P174" s="53"/>
      <c r="Q174" s="44"/>
      <c r="R174" s="44"/>
      <c r="S174" s="44"/>
      <c r="T174" s="44"/>
      <c r="U174" s="44"/>
      <c r="V174" s="125"/>
    </row>
    <row r="175" spans="1:22" s="30" customFormat="1">
      <c r="A175" s="44">
        <v>39</v>
      </c>
      <c r="B175" s="53" t="s">
        <v>592</v>
      </c>
      <c r="C175" s="53" t="s">
        <v>544</v>
      </c>
      <c r="D175" s="44" t="s">
        <v>238</v>
      </c>
      <c r="E175" s="44"/>
      <c r="F175" s="44"/>
      <c r="G175" s="44">
        <v>1946</v>
      </c>
      <c r="H175" s="137">
        <v>379000</v>
      </c>
      <c r="I175" s="123" t="s">
        <v>250</v>
      </c>
      <c r="J175" s="138"/>
      <c r="K175" s="44" t="s">
        <v>607</v>
      </c>
      <c r="L175" s="44">
        <f t="shared" si="13"/>
        <v>39</v>
      </c>
      <c r="M175" s="189" t="s">
        <v>608</v>
      </c>
      <c r="N175" s="189" t="s">
        <v>555</v>
      </c>
      <c r="O175" s="189" t="s">
        <v>609</v>
      </c>
      <c r="P175" s="53"/>
      <c r="Q175" s="44"/>
      <c r="R175" s="44"/>
      <c r="S175" s="44"/>
      <c r="T175" s="44"/>
      <c r="U175" s="44"/>
      <c r="V175" s="125"/>
    </row>
    <row r="176" spans="1:22" s="30" customFormat="1" ht="25.5">
      <c r="A176" s="44">
        <v>40</v>
      </c>
      <c r="B176" s="53" t="s">
        <v>543</v>
      </c>
      <c r="C176" s="44" t="s">
        <v>544</v>
      </c>
      <c r="D176" s="44" t="s">
        <v>238</v>
      </c>
      <c r="E176" s="44"/>
      <c r="F176" s="44"/>
      <c r="G176" s="44" t="s">
        <v>551</v>
      </c>
      <c r="H176" s="137">
        <v>348000</v>
      </c>
      <c r="I176" s="123" t="s">
        <v>250</v>
      </c>
      <c r="J176" s="138"/>
      <c r="K176" s="44" t="s">
        <v>610</v>
      </c>
      <c r="L176" s="44">
        <f t="shared" si="13"/>
        <v>40</v>
      </c>
      <c r="M176" s="44" t="s">
        <v>611</v>
      </c>
      <c r="N176" s="53" t="s">
        <v>555</v>
      </c>
      <c r="O176" s="53" t="s">
        <v>261</v>
      </c>
      <c r="P176" s="53"/>
      <c r="Q176" s="44"/>
      <c r="R176" s="44"/>
      <c r="S176" s="44"/>
      <c r="T176" s="44"/>
      <c r="U176" s="44"/>
      <c r="V176" s="125"/>
    </row>
    <row r="177" spans="1:22" s="30" customFormat="1">
      <c r="A177" s="44">
        <v>41</v>
      </c>
      <c r="B177" s="53" t="s">
        <v>612</v>
      </c>
      <c r="C177" s="53" t="s">
        <v>613</v>
      </c>
      <c r="D177" s="44" t="s">
        <v>238</v>
      </c>
      <c r="E177" s="44"/>
      <c r="F177" s="44"/>
      <c r="G177" s="44">
        <v>2014</v>
      </c>
      <c r="H177" s="137">
        <v>933449.94</v>
      </c>
      <c r="I177" s="123" t="s">
        <v>240</v>
      </c>
      <c r="J177" s="138"/>
      <c r="K177" s="44" t="s">
        <v>614</v>
      </c>
      <c r="L177" s="44">
        <f t="shared" si="13"/>
        <v>41</v>
      </c>
      <c r="M177" s="189" t="s">
        <v>516</v>
      </c>
      <c r="N177" s="189" t="s">
        <v>365</v>
      </c>
      <c r="O177" s="189" t="s">
        <v>615</v>
      </c>
      <c r="P177" s="53"/>
      <c r="Q177" s="44"/>
      <c r="R177" s="44"/>
      <c r="S177" s="44"/>
      <c r="T177" s="44"/>
      <c r="U177" s="44"/>
      <c r="V177" s="125"/>
    </row>
    <row r="178" spans="1:22" s="30" customFormat="1">
      <c r="A178" s="44">
        <v>42</v>
      </c>
      <c r="B178" s="53" t="s">
        <v>574</v>
      </c>
      <c r="C178" s="44" t="s">
        <v>544</v>
      </c>
      <c r="D178" s="44" t="s">
        <v>238</v>
      </c>
      <c r="E178" s="44"/>
      <c r="F178" s="44"/>
      <c r="G178" s="44">
        <v>2004</v>
      </c>
      <c r="H178" s="137">
        <v>3226000</v>
      </c>
      <c r="I178" s="123" t="s">
        <v>250</v>
      </c>
      <c r="J178" s="138"/>
      <c r="K178" s="44" t="s">
        <v>616</v>
      </c>
      <c r="L178" s="44">
        <f t="shared" si="13"/>
        <v>42</v>
      </c>
      <c r="M178" s="44" t="s">
        <v>597</v>
      </c>
      <c r="N178" s="53" t="s">
        <v>598</v>
      </c>
      <c r="O178" s="53" t="s">
        <v>599</v>
      </c>
      <c r="P178" s="53"/>
      <c r="Q178" s="44"/>
      <c r="R178" s="44"/>
      <c r="S178" s="44"/>
      <c r="T178" s="44"/>
      <c r="U178" s="44"/>
      <c r="V178" s="125"/>
    </row>
    <row r="179" spans="1:22" s="30" customFormat="1" ht="55.5" customHeight="1">
      <c r="A179" s="44">
        <v>43</v>
      </c>
      <c r="B179" s="53" t="s">
        <v>617</v>
      </c>
      <c r="C179" s="44" t="s">
        <v>544</v>
      </c>
      <c r="D179" s="44" t="s">
        <v>238</v>
      </c>
      <c r="E179" s="44"/>
      <c r="F179" s="44"/>
      <c r="G179" s="44"/>
      <c r="H179" s="137">
        <v>1212000</v>
      </c>
      <c r="I179" s="123" t="s">
        <v>250</v>
      </c>
      <c r="J179" s="138"/>
      <c r="K179" s="44" t="s">
        <v>618</v>
      </c>
      <c r="L179" s="44">
        <f t="shared" si="13"/>
        <v>43</v>
      </c>
      <c r="M179" s="44" t="s">
        <v>516</v>
      </c>
      <c r="N179" s="53" t="s">
        <v>260</v>
      </c>
      <c r="O179" s="53" t="s">
        <v>558</v>
      </c>
      <c r="P179" s="53"/>
      <c r="Q179" s="44"/>
      <c r="R179" s="44"/>
      <c r="S179" s="44"/>
      <c r="T179" s="44"/>
      <c r="U179" s="44"/>
      <c r="V179" s="125"/>
    </row>
    <row r="180" spans="1:22" s="30" customFormat="1">
      <c r="A180" s="44">
        <v>44</v>
      </c>
      <c r="B180" s="53" t="s">
        <v>619</v>
      </c>
      <c r="C180" s="44" t="s">
        <v>600</v>
      </c>
      <c r="D180" s="44" t="s">
        <v>238</v>
      </c>
      <c r="E180" s="44"/>
      <c r="F180" s="44"/>
      <c r="G180" s="44"/>
      <c r="H180" s="137">
        <v>820000</v>
      </c>
      <c r="I180" s="123" t="s">
        <v>250</v>
      </c>
      <c r="J180" s="138"/>
      <c r="K180" s="44" t="s">
        <v>620</v>
      </c>
      <c r="L180" s="44">
        <f t="shared" si="13"/>
        <v>44</v>
      </c>
      <c r="M180" s="44" t="s">
        <v>516</v>
      </c>
      <c r="N180" s="53" t="s">
        <v>260</v>
      </c>
      <c r="O180" s="53" t="s">
        <v>270</v>
      </c>
      <c r="P180" s="53"/>
      <c r="Q180" s="44"/>
      <c r="R180" s="44"/>
      <c r="S180" s="44"/>
      <c r="T180" s="44"/>
      <c r="U180" s="44"/>
      <c r="V180" s="125"/>
    </row>
    <row r="181" spans="1:22" s="30" customFormat="1" ht="24" customHeight="1">
      <c r="A181" s="44">
        <v>45</v>
      </c>
      <c r="B181" s="53" t="s">
        <v>621</v>
      </c>
      <c r="C181" s="44" t="s">
        <v>622</v>
      </c>
      <c r="D181" s="44" t="s">
        <v>238</v>
      </c>
      <c r="E181" s="44"/>
      <c r="F181" s="44"/>
      <c r="G181" s="44">
        <v>1960</v>
      </c>
      <c r="H181" s="137">
        <v>346000</v>
      </c>
      <c r="I181" s="123" t="s">
        <v>250</v>
      </c>
      <c r="J181" s="138"/>
      <c r="K181" s="44" t="s">
        <v>623</v>
      </c>
      <c r="L181" s="44">
        <f t="shared" si="13"/>
        <v>45</v>
      </c>
      <c r="M181" s="44" t="s">
        <v>243</v>
      </c>
      <c r="N181" s="53" t="s">
        <v>244</v>
      </c>
      <c r="O181" s="53" t="s">
        <v>253</v>
      </c>
      <c r="P181" s="53"/>
      <c r="Q181" s="44"/>
      <c r="R181" s="44"/>
      <c r="S181" s="44"/>
      <c r="T181" s="44"/>
      <c r="U181" s="44"/>
      <c r="V181" s="125"/>
    </row>
    <row r="182" spans="1:22" s="30" customFormat="1">
      <c r="A182" s="44">
        <v>46</v>
      </c>
      <c r="B182" s="53" t="s">
        <v>624</v>
      </c>
      <c r="C182" s="44"/>
      <c r="D182" s="44" t="s">
        <v>238</v>
      </c>
      <c r="E182" s="44"/>
      <c r="F182" s="44"/>
      <c r="G182" s="44">
        <v>2007</v>
      </c>
      <c r="H182" s="137">
        <v>4145.97</v>
      </c>
      <c r="I182" s="123" t="s">
        <v>240</v>
      </c>
      <c r="J182" s="138"/>
      <c r="K182" s="44" t="s">
        <v>280</v>
      </c>
      <c r="L182" s="44">
        <f t="shared" si="13"/>
        <v>46</v>
      </c>
      <c r="M182" s="44"/>
      <c r="N182" s="53"/>
      <c r="O182" s="53"/>
      <c r="P182" s="53"/>
      <c r="Q182" s="44"/>
      <c r="R182" s="44"/>
      <c r="S182" s="44"/>
      <c r="T182" s="44"/>
      <c r="U182" s="44"/>
      <c r="V182" s="125"/>
    </row>
    <row r="183" spans="1:22" s="30" customFormat="1" ht="36" customHeight="1">
      <c r="A183" s="44">
        <v>47</v>
      </c>
      <c r="B183" s="53" t="s">
        <v>625</v>
      </c>
      <c r="C183" s="44" t="s">
        <v>544</v>
      </c>
      <c r="D183" s="44" t="s">
        <v>238</v>
      </c>
      <c r="E183" s="44"/>
      <c r="F183" s="44"/>
      <c r="G183" s="44">
        <v>1964</v>
      </c>
      <c r="H183" s="137">
        <v>2055000</v>
      </c>
      <c r="I183" s="123" t="s">
        <v>250</v>
      </c>
      <c r="J183" s="138"/>
      <c r="K183" s="44" t="s">
        <v>463</v>
      </c>
      <c r="L183" s="44">
        <f t="shared" si="13"/>
        <v>47</v>
      </c>
      <c r="M183" s="44" t="s">
        <v>516</v>
      </c>
      <c r="N183" s="53" t="s">
        <v>303</v>
      </c>
      <c r="O183" s="53" t="s">
        <v>304</v>
      </c>
      <c r="P183" s="53"/>
      <c r="Q183" s="44"/>
      <c r="R183" s="44"/>
      <c r="S183" s="44"/>
      <c r="T183" s="44"/>
      <c r="U183" s="44"/>
      <c r="V183" s="125"/>
    </row>
    <row r="184" spans="1:22" s="30" customFormat="1">
      <c r="A184" s="44">
        <v>48</v>
      </c>
      <c r="B184" s="53" t="s">
        <v>626</v>
      </c>
      <c r="C184" s="44"/>
      <c r="D184" s="44" t="s">
        <v>238</v>
      </c>
      <c r="E184" s="44"/>
      <c r="F184" s="44"/>
      <c r="G184" s="44"/>
      <c r="H184" s="137">
        <v>5000</v>
      </c>
      <c r="I184" s="123" t="s">
        <v>240</v>
      </c>
      <c r="J184" s="138"/>
      <c r="K184" s="44" t="s">
        <v>627</v>
      </c>
      <c r="L184" s="44">
        <f t="shared" si="13"/>
        <v>48</v>
      </c>
      <c r="M184" s="44"/>
      <c r="N184" s="53"/>
      <c r="O184" s="53"/>
      <c r="P184" s="53"/>
      <c r="Q184" s="44"/>
      <c r="R184" s="44"/>
      <c r="S184" s="44"/>
      <c r="T184" s="44"/>
      <c r="U184" s="44"/>
      <c r="V184" s="125"/>
    </row>
    <row r="185" spans="1:22" s="30" customFormat="1">
      <c r="A185" s="44">
        <v>49</v>
      </c>
      <c r="B185" s="53" t="s">
        <v>628</v>
      </c>
      <c r="C185" s="44" t="s">
        <v>544</v>
      </c>
      <c r="D185" s="44" t="s">
        <v>238</v>
      </c>
      <c r="E185" s="44"/>
      <c r="F185" s="44"/>
      <c r="G185" s="44">
        <v>1970</v>
      </c>
      <c r="H185" s="137">
        <v>1614000</v>
      </c>
      <c r="I185" s="123" t="s">
        <v>250</v>
      </c>
      <c r="J185" s="138"/>
      <c r="K185" s="44" t="s">
        <v>629</v>
      </c>
      <c r="L185" s="44">
        <f t="shared" si="13"/>
        <v>49</v>
      </c>
      <c r="M185" s="44" t="s">
        <v>243</v>
      </c>
      <c r="N185" s="53"/>
      <c r="O185" s="53" t="s">
        <v>304</v>
      </c>
      <c r="P185" s="53"/>
      <c r="Q185" s="44"/>
      <c r="R185" s="44"/>
      <c r="S185" s="44"/>
      <c r="T185" s="44"/>
      <c r="U185" s="44"/>
      <c r="V185" s="125"/>
    </row>
    <row r="186" spans="1:22" s="30" customFormat="1">
      <c r="A186" s="44">
        <v>50</v>
      </c>
      <c r="B186" s="53" t="s">
        <v>630</v>
      </c>
      <c r="C186" s="44"/>
      <c r="D186" s="44" t="s">
        <v>238</v>
      </c>
      <c r="E186" s="44"/>
      <c r="F186" s="44"/>
      <c r="G186" s="44"/>
      <c r="H186" s="137">
        <v>432000</v>
      </c>
      <c r="I186" s="123" t="s">
        <v>250</v>
      </c>
      <c r="J186" s="138"/>
      <c r="K186" s="44" t="s">
        <v>631</v>
      </c>
      <c r="L186" s="44">
        <f t="shared" si="13"/>
        <v>50</v>
      </c>
      <c r="M186" s="44"/>
      <c r="N186" s="53"/>
      <c r="O186" s="53"/>
      <c r="P186" s="53"/>
      <c r="Q186" s="44"/>
      <c r="R186" s="44"/>
      <c r="S186" s="44"/>
      <c r="T186" s="44"/>
      <c r="U186" s="44"/>
      <c r="V186" s="125"/>
    </row>
    <row r="187" spans="1:22" s="30" customFormat="1" ht="26.25" customHeight="1">
      <c r="A187" s="44">
        <v>51</v>
      </c>
      <c r="B187" s="190" t="s">
        <v>626</v>
      </c>
      <c r="C187" s="44" t="s">
        <v>603</v>
      </c>
      <c r="D187" s="44" t="s">
        <v>238</v>
      </c>
      <c r="E187" s="44"/>
      <c r="F187" s="44"/>
      <c r="G187" s="44" t="s">
        <v>632</v>
      </c>
      <c r="H187" s="137">
        <v>2259000</v>
      </c>
      <c r="I187" s="123" t="s">
        <v>250</v>
      </c>
      <c r="J187" s="138"/>
      <c r="K187" s="44" t="s">
        <v>633</v>
      </c>
      <c r="L187" s="44">
        <f t="shared" si="13"/>
        <v>51</v>
      </c>
      <c r="M187" s="44" t="s">
        <v>243</v>
      </c>
      <c r="N187" s="53" t="s">
        <v>634</v>
      </c>
      <c r="O187" s="53" t="s">
        <v>270</v>
      </c>
      <c r="P187" s="53"/>
      <c r="Q187" s="44"/>
      <c r="R187" s="44"/>
      <c r="S187" s="44"/>
      <c r="T187" s="44"/>
      <c r="U187" s="44"/>
      <c r="V187" s="125"/>
    </row>
    <row r="188" spans="1:22" s="30" customFormat="1">
      <c r="A188" s="44">
        <v>52</v>
      </c>
      <c r="B188" s="190" t="s">
        <v>626</v>
      </c>
      <c r="C188" s="44" t="s">
        <v>544</v>
      </c>
      <c r="D188" s="44" t="s">
        <v>238</v>
      </c>
      <c r="E188" s="44"/>
      <c r="F188" s="44"/>
      <c r="G188" s="44"/>
      <c r="H188" s="137">
        <v>217000</v>
      </c>
      <c r="I188" s="123" t="s">
        <v>250</v>
      </c>
      <c r="J188" s="138"/>
      <c r="K188" s="44" t="s">
        <v>635</v>
      </c>
      <c r="L188" s="44">
        <f t="shared" si="13"/>
        <v>52</v>
      </c>
      <c r="M188" s="44" t="s">
        <v>636</v>
      </c>
      <c r="N188" s="53" t="s">
        <v>260</v>
      </c>
      <c r="O188" s="53" t="s">
        <v>270</v>
      </c>
      <c r="P188" s="53"/>
      <c r="Q188" s="44"/>
      <c r="R188" s="44"/>
      <c r="S188" s="44"/>
      <c r="T188" s="44"/>
      <c r="U188" s="44"/>
      <c r="V188" s="125"/>
    </row>
    <row r="189" spans="1:22" s="30" customFormat="1" ht="25.5">
      <c r="A189" s="44">
        <v>53</v>
      </c>
      <c r="B189" s="190" t="s">
        <v>637</v>
      </c>
      <c r="C189" s="44"/>
      <c r="D189" s="44" t="s">
        <v>238</v>
      </c>
      <c r="E189" s="44"/>
      <c r="F189" s="44"/>
      <c r="G189" s="44">
        <v>1994</v>
      </c>
      <c r="H189" s="137">
        <v>6269</v>
      </c>
      <c r="I189" s="123" t="s">
        <v>240</v>
      </c>
      <c r="J189" s="138"/>
      <c r="K189" s="44" t="s">
        <v>280</v>
      </c>
      <c r="L189" s="44">
        <f t="shared" si="13"/>
        <v>53</v>
      </c>
      <c r="M189" s="44"/>
      <c r="N189" s="53"/>
      <c r="O189" s="53"/>
      <c r="P189" s="53"/>
      <c r="Q189" s="44"/>
      <c r="R189" s="44"/>
      <c r="S189" s="44"/>
      <c r="T189" s="44"/>
      <c r="U189" s="44"/>
      <c r="V189" s="125"/>
    </row>
    <row r="190" spans="1:22" s="30" customFormat="1">
      <c r="A190" s="44">
        <v>54</v>
      </c>
      <c r="B190" s="190" t="s">
        <v>592</v>
      </c>
      <c r="C190" s="44" t="s">
        <v>603</v>
      </c>
      <c r="D190" s="44" t="s">
        <v>238</v>
      </c>
      <c r="E190" s="44"/>
      <c r="F190" s="44"/>
      <c r="G190" s="44" t="s">
        <v>561</v>
      </c>
      <c r="H190" s="137">
        <v>566000</v>
      </c>
      <c r="I190" s="123" t="s">
        <v>250</v>
      </c>
      <c r="J190" s="138"/>
      <c r="K190" s="44" t="s">
        <v>638</v>
      </c>
      <c r="L190" s="44">
        <f t="shared" si="13"/>
        <v>54</v>
      </c>
      <c r="M190" s="44" t="s">
        <v>404</v>
      </c>
      <c r="N190" s="53" t="s">
        <v>260</v>
      </c>
      <c r="O190" s="53" t="s">
        <v>270</v>
      </c>
      <c r="P190" s="53"/>
      <c r="Q190" s="44"/>
      <c r="R190" s="44"/>
      <c r="S190" s="44"/>
      <c r="T190" s="44"/>
      <c r="U190" s="44"/>
      <c r="V190" s="125"/>
    </row>
    <row r="191" spans="1:22" s="30" customFormat="1">
      <c r="A191" s="44">
        <v>55</v>
      </c>
      <c r="B191" s="190" t="s">
        <v>639</v>
      </c>
      <c r="C191" s="44"/>
      <c r="D191" s="44" t="s">
        <v>238</v>
      </c>
      <c r="E191" s="44"/>
      <c r="F191" s="44"/>
      <c r="G191" s="44"/>
      <c r="H191" s="137">
        <v>92000</v>
      </c>
      <c r="I191" s="123" t="s">
        <v>250</v>
      </c>
      <c r="J191" s="138"/>
      <c r="K191" s="44" t="s">
        <v>640</v>
      </c>
      <c r="L191" s="44">
        <f t="shared" si="13"/>
        <v>55</v>
      </c>
      <c r="M191" s="44" t="s">
        <v>516</v>
      </c>
      <c r="N191" s="53" t="s">
        <v>260</v>
      </c>
      <c r="O191" s="53" t="s">
        <v>261</v>
      </c>
      <c r="P191" s="53"/>
      <c r="Q191" s="44"/>
      <c r="R191" s="44"/>
      <c r="S191" s="44"/>
      <c r="T191" s="44"/>
      <c r="U191" s="44"/>
      <c r="V191" s="125"/>
    </row>
    <row r="192" spans="1:22" s="45" customFormat="1">
      <c r="A192" s="44">
        <v>56</v>
      </c>
      <c r="B192" s="190" t="s">
        <v>626</v>
      </c>
      <c r="C192" s="44" t="s">
        <v>544</v>
      </c>
      <c r="D192" s="44" t="s">
        <v>238</v>
      </c>
      <c r="E192" s="44"/>
      <c r="F192" s="44"/>
      <c r="G192" s="44">
        <v>2009</v>
      </c>
      <c r="H192" s="191">
        <v>2712337.48</v>
      </c>
      <c r="I192" s="123" t="s">
        <v>240</v>
      </c>
      <c r="J192" s="138"/>
      <c r="K192" s="44" t="s">
        <v>641</v>
      </c>
      <c r="L192" s="44">
        <f t="shared" si="13"/>
        <v>56</v>
      </c>
      <c r="M192" s="44" t="s">
        <v>516</v>
      </c>
      <c r="N192" s="44" t="s">
        <v>642</v>
      </c>
      <c r="O192" s="44" t="s">
        <v>643</v>
      </c>
      <c r="P192" s="44"/>
      <c r="Q192" s="44"/>
      <c r="R192" s="44"/>
      <c r="S192" s="44"/>
      <c r="T192" s="44"/>
      <c r="U192" s="44"/>
      <c r="V192" s="125"/>
    </row>
    <row r="193" spans="1:22" s="30" customFormat="1">
      <c r="A193" s="44">
        <v>57</v>
      </c>
      <c r="B193" s="190" t="s">
        <v>626</v>
      </c>
      <c r="C193" s="44" t="s">
        <v>544</v>
      </c>
      <c r="D193" s="44" t="s">
        <v>238</v>
      </c>
      <c r="E193" s="44"/>
      <c r="F193" s="44"/>
      <c r="G193" s="44">
        <v>1925</v>
      </c>
      <c r="H193" s="137">
        <v>1923000</v>
      </c>
      <c r="I193" s="123" t="s">
        <v>250</v>
      </c>
      <c r="J193" s="138"/>
      <c r="K193" s="123" t="s">
        <v>644</v>
      </c>
      <c r="L193" s="44">
        <f t="shared" si="13"/>
        <v>57</v>
      </c>
      <c r="M193" s="53" t="s">
        <v>516</v>
      </c>
      <c r="N193" s="53" t="s">
        <v>260</v>
      </c>
      <c r="O193" s="53"/>
      <c r="P193" s="53"/>
      <c r="Q193" s="44"/>
      <c r="R193" s="44"/>
      <c r="S193" s="44"/>
      <c r="T193" s="44"/>
      <c r="U193" s="44"/>
      <c r="V193" s="125"/>
    </row>
    <row r="194" spans="1:22" s="30" customFormat="1" ht="25.5">
      <c r="A194" s="44">
        <v>58</v>
      </c>
      <c r="B194" s="190" t="s">
        <v>626</v>
      </c>
      <c r="C194" s="44" t="s">
        <v>544</v>
      </c>
      <c r="D194" s="44" t="s">
        <v>238</v>
      </c>
      <c r="E194" s="44"/>
      <c r="F194" s="44"/>
      <c r="G194" s="44">
        <v>1919</v>
      </c>
      <c r="H194" s="137">
        <v>136000</v>
      </c>
      <c r="I194" s="123" t="s">
        <v>250</v>
      </c>
      <c r="J194" s="138"/>
      <c r="K194" s="123" t="s">
        <v>645</v>
      </c>
      <c r="L194" s="44">
        <f t="shared" si="13"/>
        <v>58</v>
      </c>
      <c r="M194" s="53" t="s">
        <v>611</v>
      </c>
      <c r="N194" s="53"/>
      <c r="O194" s="53" t="s">
        <v>646</v>
      </c>
      <c r="P194" s="53"/>
      <c r="Q194" s="44"/>
      <c r="R194" s="44"/>
      <c r="S194" s="44"/>
      <c r="T194" s="44"/>
      <c r="U194" s="44"/>
      <c r="V194" s="125"/>
    </row>
    <row r="195" spans="1:22" s="30" customFormat="1">
      <c r="A195" s="44">
        <v>59</v>
      </c>
      <c r="B195" s="190" t="s">
        <v>626</v>
      </c>
      <c r="C195" s="44" t="s">
        <v>544</v>
      </c>
      <c r="D195" s="44" t="s">
        <v>238</v>
      </c>
      <c r="E195" s="44"/>
      <c r="F195" s="44"/>
      <c r="G195" s="44">
        <v>1919</v>
      </c>
      <c r="H195" s="137">
        <v>516000</v>
      </c>
      <c r="I195" s="123" t="s">
        <v>250</v>
      </c>
      <c r="J195" s="138"/>
      <c r="K195" s="123" t="s">
        <v>647</v>
      </c>
      <c r="L195" s="44">
        <f t="shared" si="13"/>
        <v>59</v>
      </c>
      <c r="M195" s="53" t="s">
        <v>516</v>
      </c>
      <c r="N195" s="53" t="s">
        <v>648</v>
      </c>
      <c r="O195" s="53" t="s">
        <v>646</v>
      </c>
      <c r="P195" s="53"/>
      <c r="Q195" s="44"/>
      <c r="R195" s="44"/>
      <c r="S195" s="44"/>
      <c r="T195" s="44"/>
      <c r="U195" s="44"/>
      <c r="V195" s="125"/>
    </row>
    <row r="196" spans="1:22" s="45" customFormat="1" ht="25.5">
      <c r="A196" s="44">
        <v>60</v>
      </c>
      <c r="B196" s="190" t="s">
        <v>626</v>
      </c>
      <c r="C196" s="44" t="s">
        <v>544</v>
      </c>
      <c r="D196" s="44" t="s">
        <v>238</v>
      </c>
      <c r="E196" s="44"/>
      <c r="F196" s="44"/>
      <c r="G196" s="44">
        <v>2011</v>
      </c>
      <c r="H196" s="191">
        <v>2382830.5299999998</v>
      </c>
      <c r="I196" s="123" t="s">
        <v>240</v>
      </c>
      <c r="J196" s="138"/>
      <c r="K196" s="44" t="s">
        <v>649</v>
      </c>
      <c r="L196" s="44">
        <f t="shared" si="13"/>
        <v>60</v>
      </c>
      <c r="M196" s="44" t="s">
        <v>650</v>
      </c>
      <c r="N196" s="44" t="s">
        <v>651</v>
      </c>
      <c r="O196" s="44" t="s">
        <v>652</v>
      </c>
      <c r="P196" s="44"/>
      <c r="Q196" s="44"/>
      <c r="R196" s="44"/>
      <c r="S196" s="44"/>
      <c r="T196" s="44"/>
      <c r="U196" s="44"/>
      <c r="V196" s="125"/>
    </row>
    <row r="197" spans="1:22" s="45" customFormat="1">
      <c r="A197" s="44">
        <v>61</v>
      </c>
      <c r="B197" s="190" t="s">
        <v>626</v>
      </c>
      <c r="C197" s="44" t="s">
        <v>544</v>
      </c>
      <c r="D197" s="44" t="s">
        <v>238</v>
      </c>
      <c r="E197" s="44"/>
      <c r="F197" s="44"/>
      <c r="G197" s="44">
        <v>1925</v>
      </c>
      <c r="H197" s="137">
        <v>335000</v>
      </c>
      <c r="I197" s="123" t="s">
        <v>250</v>
      </c>
      <c r="J197" s="138"/>
      <c r="K197" s="44" t="s">
        <v>653</v>
      </c>
      <c r="L197" s="44">
        <f t="shared" si="13"/>
        <v>61</v>
      </c>
      <c r="M197" s="44" t="s">
        <v>516</v>
      </c>
      <c r="N197" s="44" t="s">
        <v>648</v>
      </c>
      <c r="O197" s="44" t="s">
        <v>609</v>
      </c>
      <c r="P197" s="44"/>
      <c r="Q197" s="44"/>
      <c r="R197" s="44"/>
      <c r="S197" s="44"/>
      <c r="T197" s="44"/>
      <c r="U197" s="44"/>
      <c r="V197" s="125"/>
    </row>
    <row r="198" spans="1:22" s="30" customFormat="1" ht="40.5" customHeight="1">
      <c r="A198" s="44">
        <v>62</v>
      </c>
      <c r="B198" s="53" t="s">
        <v>654</v>
      </c>
      <c r="C198" s="44" t="s">
        <v>655</v>
      </c>
      <c r="D198" s="44" t="s">
        <v>238</v>
      </c>
      <c r="E198" s="44"/>
      <c r="F198" s="44"/>
      <c r="G198" s="44">
        <v>2010</v>
      </c>
      <c r="H198" s="137">
        <v>1179961.99</v>
      </c>
      <c r="I198" s="123" t="s">
        <v>240</v>
      </c>
      <c r="J198" s="138"/>
      <c r="K198" s="44" t="s">
        <v>1163</v>
      </c>
      <c r="L198" s="44">
        <f t="shared" si="13"/>
        <v>62</v>
      </c>
      <c r="M198" s="44" t="s">
        <v>516</v>
      </c>
      <c r="N198" s="53" t="s">
        <v>365</v>
      </c>
      <c r="O198" s="53" t="s">
        <v>656</v>
      </c>
      <c r="P198" s="44"/>
      <c r="Q198" s="44"/>
      <c r="R198" s="44"/>
      <c r="S198" s="44"/>
      <c r="T198" s="44"/>
      <c r="U198" s="44"/>
      <c r="V198" s="125"/>
    </row>
    <row r="199" spans="1:22" s="30" customFormat="1" ht="13.5" thickBot="1">
      <c r="A199" s="268" t="s">
        <v>443</v>
      </c>
      <c r="B199" s="268"/>
      <c r="C199" s="268"/>
      <c r="D199" s="268"/>
      <c r="E199" s="268"/>
      <c r="F199" s="268"/>
      <c r="G199" s="272"/>
      <c r="H199" s="62">
        <f>SUM(H137:H198)</f>
        <v>58022591.259999998</v>
      </c>
      <c r="I199" s="47"/>
      <c r="J199" s="6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</row>
    <row r="200" spans="1:22" s="30" customFormat="1" ht="13.5" thickBot="1">
      <c r="A200" s="32"/>
      <c r="B200" s="33"/>
      <c r="C200" s="33"/>
      <c r="D200" s="33"/>
      <c r="E200" s="33"/>
      <c r="F200" s="32"/>
      <c r="G200" s="64" t="s">
        <v>657</v>
      </c>
      <c r="H200" s="65">
        <f>SUM(H74,H82,H96,H99,H102,H107,H111,H117,H121,H125,H129,H132,H135,H199)</f>
        <v>166255056.02999997</v>
      </c>
      <c r="I200" s="66"/>
      <c r="J200" s="67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</row>
    <row r="201" spans="1:22" s="30" customFormat="1">
      <c r="A201" s="32"/>
      <c r="B201" s="31"/>
      <c r="C201" s="31"/>
      <c r="D201" s="31"/>
      <c r="E201" s="31"/>
      <c r="F201" s="32"/>
      <c r="G201" s="32"/>
      <c r="H201" s="68"/>
      <c r="I201" s="32"/>
      <c r="J201" s="32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</row>
    <row r="202" spans="1:22" s="30" customFormat="1">
      <c r="A202" s="32"/>
      <c r="B202" s="31"/>
      <c r="C202" s="31"/>
      <c r="D202" s="31"/>
      <c r="E202" s="31"/>
      <c r="F202" s="32"/>
      <c r="G202" s="32"/>
      <c r="H202" s="33"/>
      <c r="I202" s="32"/>
      <c r="J202" s="32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</row>
    <row r="203" spans="1:22">
      <c r="H203" s="69"/>
    </row>
    <row r="204" spans="1:22" s="30" customFormat="1">
      <c r="A204" s="32"/>
      <c r="B204" s="31"/>
      <c r="C204" s="31"/>
      <c r="D204" s="31"/>
      <c r="E204" s="31"/>
      <c r="F204" s="32"/>
      <c r="G204" s="32"/>
      <c r="H204" s="33"/>
      <c r="I204" s="32"/>
      <c r="J204" s="32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</row>
  </sheetData>
  <mergeCells count="46">
    <mergeCell ref="A199:G199"/>
    <mergeCell ref="B129:G129"/>
    <mergeCell ref="A130:G130"/>
    <mergeCell ref="B132:G132"/>
    <mergeCell ref="A133:G133"/>
    <mergeCell ref="B135:G135"/>
    <mergeCell ref="A136:G136"/>
    <mergeCell ref="A126:G126"/>
    <mergeCell ref="A102:G102"/>
    <mergeCell ref="A103:G103"/>
    <mergeCell ref="A107:G107"/>
    <mergeCell ref="A108:G108"/>
    <mergeCell ref="B111:G111"/>
    <mergeCell ref="A112:G112"/>
    <mergeCell ref="B117:G117"/>
    <mergeCell ref="A118:G118"/>
    <mergeCell ref="A121:G121"/>
    <mergeCell ref="A122:G122"/>
    <mergeCell ref="A125:G125"/>
    <mergeCell ref="P3:P4"/>
    <mergeCell ref="Q3:V3"/>
    <mergeCell ref="G3:G4"/>
    <mergeCell ref="A83:G83"/>
    <mergeCell ref="A96:G96"/>
    <mergeCell ref="K96:V96"/>
    <mergeCell ref="A100:G100"/>
    <mergeCell ref="A5:G5"/>
    <mergeCell ref="A74:G74"/>
    <mergeCell ref="K74:V74"/>
    <mergeCell ref="A75:G75"/>
    <mergeCell ref="A82:G82"/>
    <mergeCell ref="K82:V82"/>
    <mergeCell ref="A97:G97"/>
    <mergeCell ref="B99:G99"/>
    <mergeCell ref="J3:J4"/>
    <mergeCell ref="K3:K4"/>
    <mergeCell ref="L3:L4"/>
    <mergeCell ref="M3:O3"/>
    <mergeCell ref="A3:A4"/>
    <mergeCell ref="B3:B4"/>
    <mergeCell ref="C3:C4"/>
    <mergeCell ref="D3:D4"/>
    <mergeCell ref="E3:E4"/>
    <mergeCell ref="F3:F4"/>
    <mergeCell ref="H3:H4"/>
    <mergeCell ref="I3:I4"/>
  </mergeCells>
  <pageMargins left="0.78740157480314965" right="0.78740157480314965" top="0.98425196850393704" bottom="0.98425196850393704" header="0.51181102362204722" footer="0.51181102362204722"/>
  <pageSetup paperSize="9" scale="34" firstPageNumber="0" fitToWidth="3" fitToHeight="18" orientation="landscape" r:id="rId1"/>
  <headerFooter alignWithMargins="0">
    <oddHeader>&amp;R&amp;"Arial,Pogrubiona kursywa"Załącznik nr 1 - wykaz budynków i budowli</oddHeader>
    <oddFooter>&amp;C&amp;"Arial,Regularna"Strona &amp;P z &amp;N</oddFooter>
  </headerFooter>
  <colBreaks count="1" manualBreakCount="1">
    <brk id="11" max="1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>
    <pageSetUpPr fitToPage="1"/>
  </sheetPr>
  <dimension ref="A1:I831"/>
  <sheetViews>
    <sheetView view="pageBreakPreview" topLeftCell="A553" zoomScale="60" zoomScaleNormal="95" workbookViewId="0">
      <selection activeCell="F640" sqref="F640"/>
    </sheetView>
  </sheetViews>
  <sheetFormatPr defaultColWidth="8.140625" defaultRowHeight="12.75"/>
  <cols>
    <col min="1" max="1" width="5" style="75" customWidth="1"/>
    <col min="2" max="2" width="50.85546875" style="92" customWidth="1"/>
    <col min="3" max="3" width="11.7109375" style="100" customWidth="1"/>
    <col min="4" max="4" width="16.5703125" style="101" customWidth="1"/>
    <col min="5" max="5" width="13.42578125" style="75" bestFit="1" customWidth="1"/>
    <col min="6" max="6" width="10.140625" style="75" bestFit="1" customWidth="1"/>
    <col min="7" max="8" width="8.140625" style="75"/>
    <col min="9" max="9" width="15.7109375" style="75" bestFit="1" customWidth="1"/>
    <col min="10" max="256" width="8.140625" style="75"/>
    <col min="257" max="257" width="5" style="75" customWidth="1"/>
    <col min="258" max="258" width="50.85546875" style="75" customWidth="1"/>
    <col min="259" max="259" width="11.7109375" style="75" customWidth="1"/>
    <col min="260" max="260" width="16.5703125" style="75" customWidth="1"/>
    <col min="261" max="261" width="13.42578125" style="75" bestFit="1" customWidth="1"/>
    <col min="262" max="262" width="10.140625" style="75" bestFit="1" customWidth="1"/>
    <col min="263" max="512" width="8.140625" style="75"/>
    <col min="513" max="513" width="5" style="75" customWidth="1"/>
    <col min="514" max="514" width="50.85546875" style="75" customWidth="1"/>
    <col min="515" max="515" width="11.7109375" style="75" customWidth="1"/>
    <col min="516" max="516" width="16.5703125" style="75" customWidth="1"/>
    <col min="517" max="517" width="13.42578125" style="75" bestFit="1" customWidth="1"/>
    <col min="518" max="518" width="10.140625" style="75" bestFit="1" customWidth="1"/>
    <col min="519" max="768" width="8.140625" style="75"/>
    <col min="769" max="769" width="5" style="75" customWidth="1"/>
    <col min="770" max="770" width="50.85546875" style="75" customWidth="1"/>
    <col min="771" max="771" width="11.7109375" style="75" customWidth="1"/>
    <col min="772" max="772" width="16.5703125" style="75" customWidth="1"/>
    <col min="773" max="773" width="13.42578125" style="75" bestFit="1" customWidth="1"/>
    <col min="774" max="774" width="10.140625" style="75" bestFit="1" customWidth="1"/>
    <col min="775" max="1024" width="8.140625" style="75"/>
    <col min="1025" max="1025" width="5" style="75" customWidth="1"/>
    <col min="1026" max="1026" width="50.85546875" style="75" customWidth="1"/>
    <col min="1027" max="1027" width="11.7109375" style="75" customWidth="1"/>
    <col min="1028" max="1028" width="16.5703125" style="75" customWidth="1"/>
    <col min="1029" max="1029" width="13.42578125" style="75" bestFit="1" customWidth="1"/>
    <col min="1030" max="1030" width="10.140625" style="75" bestFit="1" customWidth="1"/>
    <col min="1031" max="1280" width="8.140625" style="75"/>
    <col min="1281" max="1281" width="5" style="75" customWidth="1"/>
    <col min="1282" max="1282" width="50.85546875" style="75" customWidth="1"/>
    <col min="1283" max="1283" width="11.7109375" style="75" customWidth="1"/>
    <col min="1284" max="1284" width="16.5703125" style="75" customWidth="1"/>
    <col min="1285" max="1285" width="13.42578125" style="75" bestFit="1" customWidth="1"/>
    <col min="1286" max="1286" width="10.140625" style="75" bestFit="1" customWidth="1"/>
    <col min="1287" max="1536" width="8.140625" style="75"/>
    <col min="1537" max="1537" width="5" style="75" customWidth="1"/>
    <col min="1538" max="1538" width="50.85546875" style="75" customWidth="1"/>
    <col min="1539" max="1539" width="11.7109375" style="75" customWidth="1"/>
    <col min="1540" max="1540" width="16.5703125" style="75" customWidth="1"/>
    <col min="1541" max="1541" width="13.42578125" style="75" bestFit="1" customWidth="1"/>
    <col min="1542" max="1542" width="10.140625" style="75" bestFit="1" customWidth="1"/>
    <col min="1543" max="1792" width="8.140625" style="75"/>
    <col min="1793" max="1793" width="5" style="75" customWidth="1"/>
    <col min="1794" max="1794" width="50.85546875" style="75" customWidth="1"/>
    <col min="1795" max="1795" width="11.7109375" style="75" customWidth="1"/>
    <col min="1796" max="1796" width="16.5703125" style="75" customWidth="1"/>
    <col min="1797" max="1797" width="13.42578125" style="75" bestFit="1" customWidth="1"/>
    <col min="1798" max="1798" width="10.140625" style="75" bestFit="1" customWidth="1"/>
    <col min="1799" max="2048" width="8.140625" style="75"/>
    <col min="2049" max="2049" width="5" style="75" customWidth="1"/>
    <col min="2050" max="2050" width="50.85546875" style="75" customWidth="1"/>
    <col min="2051" max="2051" width="11.7109375" style="75" customWidth="1"/>
    <col min="2052" max="2052" width="16.5703125" style="75" customWidth="1"/>
    <col min="2053" max="2053" width="13.42578125" style="75" bestFit="1" customWidth="1"/>
    <col min="2054" max="2054" width="10.140625" style="75" bestFit="1" customWidth="1"/>
    <col min="2055" max="2304" width="8.140625" style="75"/>
    <col min="2305" max="2305" width="5" style="75" customWidth="1"/>
    <col min="2306" max="2306" width="50.85546875" style="75" customWidth="1"/>
    <col min="2307" max="2307" width="11.7109375" style="75" customWidth="1"/>
    <col min="2308" max="2308" width="16.5703125" style="75" customWidth="1"/>
    <col min="2309" max="2309" width="13.42578125" style="75" bestFit="1" customWidth="1"/>
    <col min="2310" max="2310" width="10.140625" style="75" bestFit="1" customWidth="1"/>
    <col min="2311" max="2560" width="8.140625" style="75"/>
    <col min="2561" max="2561" width="5" style="75" customWidth="1"/>
    <col min="2562" max="2562" width="50.85546875" style="75" customWidth="1"/>
    <col min="2563" max="2563" width="11.7109375" style="75" customWidth="1"/>
    <col min="2564" max="2564" width="16.5703125" style="75" customWidth="1"/>
    <col min="2565" max="2565" width="13.42578125" style="75" bestFit="1" customWidth="1"/>
    <col min="2566" max="2566" width="10.140625" style="75" bestFit="1" customWidth="1"/>
    <col min="2567" max="2816" width="8.140625" style="75"/>
    <col min="2817" max="2817" width="5" style="75" customWidth="1"/>
    <col min="2818" max="2818" width="50.85546875" style="75" customWidth="1"/>
    <col min="2819" max="2819" width="11.7109375" style="75" customWidth="1"/>
    <col min="2820" max="2820" width="16.5703125" style="75" customWidth="1"/>
    <col min="2821" max="2821" width="13.42578125" style="75" bestFit="1" customWidth="1"/>
    <col min="2822" max="2822" width="10.140625" style="75" bestFit="1" customWidth="1"/>
    <col min="2823" max="3072" width="8.140625" style="75"/>
    <col min="3073" max="3073" width="5" style="75" customWidth="1"/>
    <col min="3074" max="3074" width="50.85546875" style="75" customWidth="1"/>
    <col min="3075" max="3075" width="11.7109375" style="75" customWidth="1"/>
    <col min="3076" max="3076" width="16.5703125" style="75" customWidth="1"/>
    <col min="3077" max="3077" width="13.42578125" style="75" bestFit="1" customWidth="1"/>
    <col min="3078" max="3078" width="10.140625" style="75" bestFit="1" customWidth="1"/>
    <col min="3079" max="3328" width="8.140625" style="75"/>
    <col min="3329" max="3329" width="5" style="75" customWidth="1"/>
    <col min="3330" max="3330" width="50.85546875" style="75" customWidth="1"/>
    <col min="3331" max="3331" width="11.7109375" style="75" customWidth="1"/>
    <col min="3332" max="3332" width="16.5703125" style="75" customWidth="1"/>
    <col min="3333" max="3333" width="13.42578125" style="75" bestFit="1" customWidth="1"/>
    <col min="3334" max="3334" width="10.140625" style="75" bestFit="1" customWidth="1"/>
    <col min="3335" max="3584" width="8.140625" style="75"/>
    <col min="3585" max="3585" width="5" style="75" customWidth="1"/>
    <col min="3586" max="3586" width="50.85546875" style="75" customWidth="1"/>
    <col min="3587" max="3587" width="11.7109375" style="75" customWidth="1"/>
    <col min="3588" max="3588" width="16.5703125" style="75" customWidth="1"/>
    <col min="3589" max="3589" width="13.42578125" style="75" bestFit="1" customWidth="1"/>
    <col min="3590" max="3590" width="10.140625" style="75" bestFit="1" customWidth="1"/>
    <col min="3591" max="3840" width="8.140625" style="75"/>
    <col min="3841" max="3841" width="5" style="75" customWidth="1"/>
    <col min="3842" max="3842" width="50.85546875" style="75" customWidth="1"/>
    <col min="3843" max="3843" width="11.7109375" style="75" customWidth="1"/>
    <col min="3844" max="3844" width="16.5703125" style="75" customWidth="1"/>
    <col min="3845" max="3845" width="13.42578125" style="75" bestFit="1" customWidth="1"/>
    <col min="3846" max="3846" width="10.140625" style="75" bestFit="1" customWidth="1"/>
    <col min="3847" max="4096" width="8.140625" style="75"/>
    <col min="4097" max="4097" width="5" style="75" customWidth="1"/>
    <col min="4098" max="4098" width="50.85546875" style="75" customWidth="1"/>
    <col min="4099" max="4099" width="11.7109375" style="75" customWidth="1"/>
    <col min="4100" max="4100" width="16.5703125" style="75" customWidth="1"/>
    <col min="4101" max="4101" width="13.42578125" style="75" bestFit="1" customWidth="1"/>
    <col min="4102" max="4102" width="10.140625" style="75" bestFit="1" customWidth="1"/>
    <col min="4103" max="4352" width="8.140625" style="75"/>
    <col min="4353" max="4353" width="5" style="75" customWidth="1"/>
    <col min="4354" max="4354" width="50.85546875" style="75" customWidth="1"/>
    <col min="4355" max="4355" width="11.7109375" style="75" customWidth="1"/>
    <col min="4356" max="4356" width="16.5703125" style="75" customWidth="1"/>
    <col min="4357" max="4357" width="13.42578125" style="75" bestFit="1" customWidth="1"/>
    <col min="4358" max="4358" width="10.140625" style="75" bestFit="1" customWidth="1"/>
    <col min="4359" max="4608" width="8.140625" style="75"/>
    <col min="4609" max="4609" width="5" style="75" customWidth="1"/>
    <col min="4610" max="4610" width="50.85546875" style="75" customWidth="1"/>
    <col min="4611" max="4611" width="11.7109375" style="75" customWidth="1"/>
    <col min="4612" max="4612" width="16.5703125" style="75" customWidth="1"/>
    <col min="4613" max="4613" width="13.42578125" style="75" bestFit="1" customWidth="1"/>
    <col min="4614" max="4614" width="10.140625" style="75" bestFit="1" customWidth="1"/>
    <col min="4615" max="4864" width="8.140625" style="75"/>
    <col min="4865" max="4865" width="5" style="75" customWidth="1"/>
    <col min="4866" max="4866" width="50.85546875" style="75" customWidth="1"/>
    <col min="4867" max="4867" width="11.7109375" style="75" customWidth="1"/>
    <col min="4868" max="4868" width="16.5703125" style="75" customWidth="1"/>
    <col min="4869" max="4869" width="13.42578125" style="75" bestFit="1" customWidth="1"/>
    <col min="4870" max="4870" width="10.140625" style="75" bestFit="1" customWidth="1"/>
    <col min="4871" max="5120" width="8.140625" style="75"/>
    <col min="5121" max="5121" width="5" style="75" customWidth="1"/>
    <col min="5122" max="5122" width="50.85546875" style="75" customWidth="1"/>
    <col min="5123" max="5123" width="11.7109375" style="75" customWidth="1"/>
    <col min="5124" max="5124" width="16.5703125" style="75" customWidth="1"/>
    <col min="5125" max="5125" width="13.42578125" style="75" bestFit="1" customWidth="1"/>
    <col min="5126" max="5126" width="10.140625" style="75" bestFit="1" customWidth="1"/>
    <col min="5127" max="5376" width="8.140625" style="75"/>
    <col min="5377" max="5377" width="5" style="75" customWidth="1"/>
    <col min="5378" max="5378" width="50.85546875" style="75" customWidth="1"/>
    <col min="5379" max="5379" width="11.7109375" style="75" customWidth="1"/>
    <col min="5380" max="5380" width="16.5703125" style="75" customWidth="1"/>
    <col min="5381" max="5381" width="13.42578125" style="75" bestFit="1" customWidth="1"/>
    <col min="5382" max="5382" width="10.140625" style="75" bestFit="1" customWidth="1"/>
    <col min="5383" max="5632" width="8.140625" style="75"/>
    <col min="5633" max="5633" width="5" style="75" customWidth="1"/>
    <col min="5634" max="5634" width="50.85546875" style="75" customWidth="1"/>
    <col min="5635" max="5635" width="11.7109375" style="75" customWidth="1"/>
    <col min="5636" max="5636" width="16.5703125" style="75" customWidth="1"/>
    <col min="5637" max="5637" width="13.42578125" style="75" bestFit="1" customWidth="1"/>
    <col min="5638" max="5638" width="10.140625" style="75" bestFit="1" customWidth="1"/>
    <col min="5639" max="5888" width="8.140625" style="75"/>
    <col min="5889" max="5889" width="5" style="75" customWidth="1"/>
    <col min="5890" max="5890" width="50.85546875" style="75" customWidth="1"/>
    <col min="5891" max="5891" width="11.7109375" style="75" customWidth="1"/>
    <col min="5892" max="5892" width="16.5703125" style="75" customWidth="1"/>
    <col min="5893" max="5893" width="13.42578125" style="75" bestFit="1" customWidth="1"/>
    <col min="5894" max="5894" width="10.140625" style="75" bestFit="1" customWidth="1"/>
    <col min="5895" max="6144" width="8.140625" style="75"/>
    <col min="6145" max="6145" width="5" style="75" customWidth="1"/>
    <col min="6146" max="6146" width="50.85546875" style="75" customWidth="1"/>
    <col min="6147" max="6147" width="11.7109375" style="75" customWidth="1"/>
    <col min="6148" max="6148" width="16.5703125" style="75" customWidth="1"/>
    <col min="6149" max="6149" width="13.42578125" style="75" bestFit="1" customWidth="1"/>
    <col min="6150" max="6150" width="10.140625" style="75" bestFit="1" customWidth="1"/>
    <col min="6151" max="6400" width="8.140625" style="75"/>
    <col min="6401" max="6401" width="5" style="75" customWidth="1"/>
    <col min="6402" max="6402" width="50.85546875" style="75" customWidth="1"/>
    <col min="6403" max="6403" width="11.7109375" style="75" customWidth="1"/>
    <col min="6404" max="6404" width="16.5703125" style="75" customWidth="1"/>
    <col min="6405" max="6405" width="13.42578125" style="75" bestFit="1" customWidth="1"/>
    <col min="6406" max="6406" width="10.140625" style="75" bestFit="1" customWidth="1"/>
    <col min="6407" max="6656" width="8.140625" style="75"/>
    <col min="6657" max="6657" width="5" style="75" customWidth="1"/>
    <col min="6658" max="6658" width="50.85546875" style="75" customWidth="1"/>
    <col min="6659" max="6659" width="11.7109375" style="75" customWidth="1"/>
    <col min="6660" max="6660" width="16.5703125" style="75" customWidth="1"/>
    <col min="6661" max="6661" width="13.42578125" style="75" bestFit="1" customWidth="1"/>
    <col min="6662" max="6662" width="10.140625" style="75" bestFit="1" customWidth="1"/>
    <col min="6663" max="6912" width="8.140625" style="75"/>
    <col min="6913" max="6913" width="5" style="75" customWidth="1"/>
    <col min="6914" max="6914" width="50.85546875" style="75" customWidth="1"/>
    <col min="6915" max="6915" width="11.7109375" style="75" customWidth="1"/>
    <col min="6916" max="6916" width="16.5703125" style="75" customWidth="1"/>
    <col min="6917" max="6917" width="13.42578125" style="75" bestFit="1" customWidth="1"/>
    <col min="6918" max="6918" width="10.140625" style="75" bestFit="1" customWidth="1"/>
    <col min="6919" max="7168" width="8.140625" style="75"/>
    <col min="7169" max="7169" width="5" style="75" customWidth="1"/>
    <col min="7170" max="7170" width="50.85546875" style="75" customWidth="1"/>
    <col min="7171" max="7171" width="11.7109375" style="75" customWidth="1"/>
    <col min="7172" max="7172" width="16.5703125" style="75" customWidth="1"/>
    <col min="7173" max="7173" width="13.42578125" style="75" bestFit="1" customWidth="1"/>
    <col min="7174" max="7174" width="10.140625" style="75" bestFit="1" customWidth="1"/>
    <col min="7175" max="7424" width="8.140625" style="75"/>
    <col min="7425" max="7425" width="5" style="75" customWidth="1"/>
    <col min="7426" max="7426" width="50.85546875" style="75" customWidth="1"/>
    <col min="7427" max="7427" width="11.7109375" style="75" customWidth="1"/>
    <col min="7428" max="7428" width="16.5703125" style="75" customWidth="1"/>
    <col min="7429" max="7429" width="13.42578125" style="75" bestFit="1" customWidth="1"/>
    <col min="7430" max="7430" width="10.140625" style="75" bestFit="1" customWidth="1"/>
    <col min="7431" max="7680" width="8.140625" style="75"/>
    <col min="7681" max="7681" width="5" style="75" customWidth="1"/>
    <col min="7682" max="7682" width="50.85546875" style="75" customWidth="1"/>
    <col min="7683" max="7683" width="11.7109375" style="75" customWidth="1"/>
    <col min="7684" max="7684" width="16.5703125" style="75" customWidth="1"/>
    <col min="7685" max="7685" width="13.42578125" style="75" bestFit="1" customWidth="1"/>
    <col min="7686" max="7686" width="10.140625" style="75" bestFit="1" customWidth="1"/>
    <col min="7687" max="7936" width="8.140625" style="75"/>
    <col min="7937" max="7937" width="5" style="75" customWidth="1"/>
    <col min="7938" max="7938" width="50.85546875" style="75" customWidth="1"/>
    <col min="7939" max="7939" width="11.7109375" style="75" customWidth="1"/>
    <col min="7940" max="7940" width="16.5703125" style="75" customWidth="1"/>
    <col min="7941" max="7941" width="13.42578125" style="75" bestFit="1" customWidth="1"/>
    <col min="7942" max="7942" width="10.140625" style="75" bestFit="1" customWidth="1"/>
    <col min="7943" max="8192" width="8.140625" style="75"/>
    <col min="8193" max="8193" width="5" style="75" customWidth="1"/>
    <col min="8194" max="8194" width="50.85546875" style="75" customWidth="1"/>
    <col min="8195" max="8195" width="11.7109375" style="75" customWidth="1"/>
    <col min="8196" max="8196" width="16.5703125" style="75" customWidth="1"/>
    <col min="8197" max="8197" width="13.42578125" style="75" bestFit="1" customWidth="1"/>
    <col min="8198" max="8198" width="10.140625" style="75" bestFit="1" customWidth="1"/>
    <col min="8199" max="8448" width="8.140625" style="75"/>
    <col min="8449" max="8449" width="5" style="75" customWidth="1"/>
    <col min="8450" max="8450" width="50.85546875" style="75" customWidth="1"/>
    <col min="8451" max="8451" width="11.7109375" style="75" customWidth="1"/>
    <col min="8452" max="8452" width="16.5703125" style="75" customWidth="1"/>
    <col min="8453" max="8453" width="13.42578125" style="75" bestFit="1" customWidth="1"/>
    <col min="8454" max="8454" width="10.140625" style="75" bestFit="1" customWidth="1"/>
    <col min="8455" max="8704" width="8.140625" style="75"/>
    <col min="8705" max="8705" width="5" style="75" customWidth="1"/>
    <col min="8706" max="8706" width="50.85546875" style="75" customWidth="1"/>
    <col min="8707" max="8707" width="11.7109375" style="75" customWidth="1"/>
    <col min="8708" max="8708" width="16.5703125" style="75" customWidth="1"/>
    <col min="8709" max="8709" width="13.42578125" style="75" bestFit="1" customWidth="1"/>
    <col min="8710" max="8710" width="10.140625" style="75" bestFit="1" customWidth="1"/>
    <col min="8711" max="8960" width="8.140625" style="75"/>
    <col min="8961" max="8961" width="5" style="75" customWidth="1"/>
    <col min="8962" max="8962" width="50.85546875" style="75" customWidth="1"/>
    <col min="8963" max="8963" width="11.7109375" style="75" customWidth="1"/>
    <col min="8964" max="8964" width="16.5703125" style="75" customWidth="1"/>
    <col min="8965" max="8965" width="13.42578125" style="75" bestFit="1" customWidth="1"/>
    <col min="8966" max="8966" width="10.140625" style="75" bestFit="1" customWidth="1"/>
    <col min="8967" max="9216" width="8.140625" style="75"/>
    <col min="9217" max="9217" width="5" style="75" customWidth="1"/>
    <col min="9218" max="9218" width="50.85546875" style="75" customWidth="1"/>
    <col min="9219" max="9219" width="11.7109375" style="75" customWidth="1"/>
    <col min="9220" max="9220" width="16.5703125" style="75" customWidth="1"/>
    <col min="9221" max="9221" width="13.42578125" style="75" bestFit="1" customWidth="1"/>
    <col min="9222" max="9222" width="10.140625" style="75" bestFit="1" customWidth="1"/>
    <col min="9223" max="9472" width="8.140625" style="75"/>
    <col min="9473" max="9473" width="5" style="75" customWidth="1"/>
    <col min="9474" max="9474" width="50.85546875" style="75" customWidth="1"/>
    <col min="9475" max="9475" width="11.7109375" style="75" customWidth="1"/>
    <col min="9476" max="9476" width="16.5703125" style="75" customWidth="1"/>
    <col min="9477" max="9477" width="13.42578125" style="75" bestFit="1" customWidth="1"/>
    <col min="9478" max="9478" width="10.140625" style="75" bestFit="1" customWidth="1"/>
    <col min="9479" max="9728" width="8.140625" style="75"/>
    <col min="9729" max="9729" width="5" style="75" customWidth="1"/>
    <col min="9730" max="9730" width="50.85546875" style="75" customWidth="1"/>
    <col min="9731" max="9731" width="11.7109375" style="75" customWidth="1"/>
    <col min="9732" max="9732" width="16.5703125" style="75" customWidth="1"/>
    <col min="9733" max="9733" width="13.42578125" style="75" bestFit="1" customWidth="1"/>
    <col min="9734" max="9734" width="10.140625" style="75" bestFit="1" customWidth="1"/>
    <col min="9735" max="9984" width="8.140625" style="75"/>
    <col min="9985" max="9985" width="5" style="75" customWidth="1"/>
    <col min="9986" max="9986" width="50.85546875" style="75" customWidth="1"/>
    <col min="9987" max="9987" width="11.7109375" style="75" customWidth="1"/>
    <col min="9988" max="9988" width="16.5703125" style="75" customWidth="1"/>
    <col min="9989" max="9989" width="13.42578125" style="75" bestFit="1" customWidth="1"/>
    <col min="9990" max="9990" width="10.140625" style="75" bestFit="1" customWidth="1"/>
    <col min="9991" max="10240" width="8.140625" style="75"/>
    <col min="10241" max="10241" width="5" style="75" customWidth="1"/>
    <col min="10242" max="10242" width="50.85546875" style="75" customWidth="1"/>
    <col min="10243" max="10243" width="11.7109375" style="75" customWidth="1"/>
    <col min="10244" max="10244" width="16.5703125" style="75" customWidth="1"/>
    <col min="10245" max="10245" width="13.42578125" style="75" bestFit="1" customWidth="1"/>
    <col min="10246" max="10246" width="10.140625" style="75" bestFit="1" customWidth="1"/>
    <col min="10247" max="10496" width="8.140625" style="75"/>
    <col min="10497" max="10497" width="5" style="75" customWidth="1"/>
    <col min="10498" max="10498" width="50.85546875" style="75" customWidth="1"/>
    <col min="10499" max="10499" width="11.7109375" style="75" customWidth="1"/>
    <col min="10500" max="10500" width="16.5703125" style="75" customWidth="1"/>
    <col min="10501" max="10501" width="13.42578125" style="75" bestFit="1" customWidth="1"/>
    <col min="10502" max="10502" width="10.140625" style="75" bestFit="1" customWidth="1"/>
    <col min="10503" max="10752" width="8.140625" style="75"/>
    <col min="10753" max="10753" width="5" style="75" customWidth="1"/>
    <col min="10754" max="10754" width="50.85546875" style="75" customWidth="1"/>
    <col min="10755" max="10755" width="11.7109375" style="75" customWidth="1"/>
    <col min="10756" max="10756" width="16.5703125" style="75" customWidth="1"/>
    <col min="10757" max="10757" width="13.42578125" style="75" bestFit="1" customWidth="1"/>
    <col min="10758" max="10758" width="10.140625" style="75" bestFit="1" customWidth="1"/>
    <col min="10759" max="11008" width="8.140625" style="75"/>
    <col min="11009" max="11009" width="5" style="75" customWidth="1"/>
    <col min="11010" max="11010" width="50.85546875" style="75" customWidth="1"/>
    <col min="11011" max="11011" width="11.7109375" style="75" customWidth="1"/>
    <col min="11012" max="11012" width="16.5703125" style="75" customWidth="1"/>
    <col min="11013" max="11013" width="13.42578125" style="75" bestFit="1" customWidth="1"/>
    <col min="11014" max="11014" width="10.140625" style="75" bestFit="1" customWidth="1"/>
    <col min="11015" max="11264" width="8.140625" style="75"/>
    <col min="11265" max="11265" width="5" style="75" customWidth="1"/>
    <col min="11266" max="11266" width="50.85546875" style="75" customWidth="1"/>
    <col min="11267" max="11267" width="11.7109375" style="75" customWidth="1"/>
    <col min="11268" max="11268" width="16.5703125" style="75" customWidth="1"/>
    <col min="11269" max="11269" width="13.42578125" style="75" bestFit="1" customWidth="1"/>
    <col min="11270" max="11270" width="10.140625" style="75" bestFit="1" customWidth="1"/>
    <col min="11271" max="11520" width="8.140625" style="75"/>
    <col min="11521" max="11521" width="5" style="75" customWidth="1"/>
    <col min="11522" max="11522" width="50.85546875" style="75" customWidth="1"/>
    <col min="11523" max="11523" width="11.7109375" style="75" customWidth="1"/>
    <col min="11524" max="11524" width="16.5703125" style="75" customWidth="1"/>
    <col min="11525" max="11525" width="13.42578125" style="75" bestFit="1" customWidth="1"/>
    <col min="11526" max="11526" width="10.140625" style="75" bestFit="1" customWidth="1"/>
    <col min="11527" max="11776" width="8.140625" style="75"/>
    <col min="11777" max="11777" width="5" style="75" customWidth="1"/>
    <col min="11778" max="11778" width="50.85546875" style="75" customWidth="1"/>
    <col min="11779" max="11779" width="11.7109375" style="75" customWidth="1"/>
    <col min="11780" max="11780" width="16.5703125" style="75" customWidth="1"/>
    <col min="11781" max="11781" width="13.42578125" style="75" bestFit="1" customWidth="1"/>
    <col min="11782" max="11782" width="10.140625" style="75" bestFit="1" customWidth="1"/>
    <col min="11783" max="12032" width="8.140625" style="75"/>
    <col min="12033" max="12033" width="5" style="75" customWidth="1"/>
    <col min="12034" max="12034" width="50.85546875" style="75" customWidth="1"/>
    <col min="12035" max="12035" width="11.7109375" style="75" customWidth="1"/>
    <col min="12036" max="12036" width="16.5703125" style="75" customWidth="1"/>
    <col min="12037" max="12037" width="13.42578125" style="75" bestFit="1" customWidth="1"/>
    <col min="12038" max="12038" width="10.140625" style="75" bestFit="1" customWidth="1"/>
    <col min="12039" max="12288" width="8.140625" style="75"/>
    <col min="12289" max="12289" width="5" style="75" customWidth="1"/>
    <col min="12290" max="12290" width="50.85546875" style="75" customWidth="1"/>
    <col min="12291" max="12291" width="11.7109375" style="75" customWidth="1"/>
    <col min="12292" max="12292" width="16.5703125" style="75" customWidth="1"/>
    <col min="12293" max="12293" width="13.42578125" style="75" bestFit="1" customWidth="1"/>
    <col min="12294" max="12294" width="10.140625" style="75" bestFit="1" customWidth="1"/>
    <col min="12295" max="12544" width="8.140625" style="75"/>
    <col min="12545" max="12545" width="5" style="75" customWidth="1"/>
    <col min="12546" max="12546" width="50.85546875" style="75" customWidth="1"/>
    <col min="12547" max="12547" width="11.7109375" style="75" customWidth="1"/>
    <col min="12548" max="12548" width="16.5703125" style="75" customWidth="1"/>
    <col min="12549" max="12549" width="13.42578125" style="75" bestFit="1" customWidth="1"/>
    <col min="12550" max="12550" width="10.140625" style="75" bestFit="1" customWidth="1"/>
    <col min="12551" max="12800" width="8.140625" style="75"/>
    <col min="12801" max="12801" width="5" style="75" customWidth="1"/>
    <col min="12802" max="12802" width="50.85546875" style="75" customWidth="1"/>
    <col min="12803" max="12803" width="11.7109375" style="75" customWidth="1"/>
    <col min="12804" max="12804" width="16.5703125" style="75" customWidth="1"/>
    <col min="12805" max="12805" width="13.42578125" style="75" bestFit="1" customWidth="1"/>
    <col min="12806" max="12806" width="10.140625" style="75" bestFit="1" customWidth="1"/>
    <col min="12807" max="13056" width="8.140625" style="75"/>
    <col min="13057" max="13057" width="5" style="75" customWidth="1"/>
    <col min="13058" max="13058" width="50.85546875" style="75" customWidth="1"/>
    <col min="13059" max="13059" width="11.7109375" style="75" customWidth="1"/>
    <col min="13060" max="13060" width="16.5703125" style="75" customWidth="1"/>
    <col min="13061" max="13061" width="13.42578125" style="75" bestFit="1" customWidth="1"/>
    <col min="13062" max="13062" width="10.140625" style="75" bestFit="1" customWidth="1"/>
    <col min="13063" max="13312" width="8.140625" style="75"/>
    <col min="13313" max="13313" width="5" style="75" customWidth="1"/>
    <col min="13314" max="13314" width="50.85546875" style="75" customWidth="1"/>
    <col min="13315" max="13315" width="11.7109375" style="75" customWidth="1"/>
    <col min="13316" max="13316" width="16.5703125" style="75" customWidth="1"/>
    <col min="13317" max="13317" width="13.42578125" style="75" bestFit="1" customWidth="1"/>
    <col min="13318" max="13318" width="10.140625" style="75" bestFit="1" customWidth="1"/>
    <col min="13319" max="13568" width="8.140625" style="75"/>
    <col min="13569" max="13569" width="5" style="75" customWidth="1"/>
    <col min="13570" max="13570" width="50.85546875" style="75" customWidth="1"/>
    <col min="13571" max="13571" width="11.7109375" style="75" customWidth="1"/>
    <col min="13572" max="13572" width="16.5703125" style="75" customWidth="1"/>
    <col min="13573" max="13573" width="13.42578125" style="75" bestFit="1" customWidth="1"/>
    <col min="13574" max="13574" width="10.140625" style="75" bestFit="1" customWidth="1"/>
    <col min="13575" max="13824" width="8.140625" style="75"/>
    <col min="13825" max="13825" width="5" style="75" customWidth="1"/>
    <col min="13826" max="13826" width="50.85546875" style="75" customWidth="1"/>
    <col min="13827" max="13827" width="11.7109375" style="75" customWidth="1"/>
    <col min="13828" max="13828" width="16.5703125" style="75" customWidth="1"/>
    <col min="13829" max="13829" width="13.42578125" style="75" bestFit="1" customWidth="1"/>
    <col min="13830" max="13830" width="10.140625" style="75" bestFit="1" customWidth="1"/>
    <col min="13831" max="14080" width="8.140625" style="75"/>
    <col min="14081" max="14081" width="5" style="75" customWidth="1"/>
    <col min="14082" max="14082" width="50.85546875" style="75" customWidth="1"/>
    <col min="14083" max="14083" width="11.7109375" style="75" customWidth="1"/>
    <col min="14084" max="14084" width="16.5703125" style="75" customWidth="1"/>
    <col min="14085" max="14085" width="13.42578125" style="75" bestFit="1" customWidth="1"/>
    <col min="14086" max="14086" width="10.140625" style="75" bestFit="1" customWidth="1"/>
    <col min="14087" max="14336" width="8.140625" style="75"/>
    <col min="14337" max="14337" width="5" style="75" customWidth="1"/>
    <col min="14338" max="14338" width="50.85546875" style="75" customWidth="1"/>
    <col min="14339" max="14339" width="11.7109375" style="75" customWidth="1"/>
    <col min="14340" max="14340" width="16.5703125" style="75" customWidth="1"/>
    <col min="14341" max="14341" width="13.42578125" style="75" bestFit="1" customWidth="1"/>
    <col min="14342" max="14342" width="10.140625" style="75" bestFit="1" customWidth="1"/>
    <col min="14343" max="14592" width="8.140625" style="75"/>
    <col min="14593" max="14593" width="5" style="75" customWidth="1"/>
    <col min="14594" max="14594" width="50.85546875" style="75" customWidth="1"/>
    <col min="14595" max="14595" width="11.7109375" style="75" customWidth="1"/>
    <col min="14596" max="14596" width="16.5703125" style="75" customWidth="1"/>
    <col min="14597" max="14597" width="13.42578125" style="75" bestFit="1" customWidth="1"/>
    <col min="14598" max="14598" width="10.140625" style="75" bestFit="1" customWidth="1"/>
    <col min="14599" max="14848" width="8.140625" style="75"/>
    <col min="14849" max="14849" width="5" style="75" customWidth="1"/>
    <col min="14850" max="14850" width="50.85546875" style="75" customWidth="1"/>
    <col min="14851" max="14851" width="11.7109375" style="75" customWidth="1"/>
    <col min="14852" max="14852" width="16.5703125" style="75" customWidth="1"/>
    <col min="14853" max="14853" width="13.42578125" style="75" bestFit="1" customWidth="1"/>
    <col min="14854" max="14854" width="10.140625" style="75" bestFit="1" customWidth="1"/>
    <col min="14855" max="15104" width="8.140625" style="75"/>
    <col min="15105" max="15105" width="5" style="75" customWidth="1"/>
    <col min="15106" max="15106" width="50.85546875" style="75" customWidth="1"/>
    <col min="15107" max="15107" width="11.7109375" style="75" customWidth="1"/>
    <col min="15108" max="15108" width="16.5703125" style="75" customWidth="1"/>
    <col min="15109" max="15109" width="13.42578125" style="75" bestFit="1" customWidth="1"/>
    <col min="15110" max="15110" width="10.140625" style="75" bestFit="1" customWidth="1"/>
    <col min="15111" max="15360" width="8.140625" style="75"/>
    <col min="15361" max="15361" width="5" style="75" customWidth="1"/>
    <col min="15362" max="15362" width="50.85546875" style="75" customWidth="1"/>
    <col min="15363" max="15363" width="11.7109375" style="75" customWidth="1"/>
    <col min="15364" max="15364" width="16.5703125" style="75" customWidth="1"/>
    <col min="15365" max="15365" width="13.42578125" style="75" bestFit="1" customWidth="1"/>
    <col min="15366" max="15366" width="10.140625" style="75" bestFit="1" customWidth="1"/>
    <col min="15367" max="15616" width="8.140625" style="75"/>
    <col min="15617" max="15617" width="5" style="75" customWidth="1"/>
    <col min="15618" max="15618" width="50.85546875" style="75" customWidth="1"/>
    <col min="15619" max="15619" width="11.7109375" style="75" customWidth="1"/>
    <col min="15620" max="15620" width="16.5703125" style="75" customWidth="1"/>
    <col min="15621" max="15621" width="13.42578125" style="75" bestFit="1" customWidth="1"/>
    <col min="15622" max="15622" width="10.140625" style="75" bestFit="1" customWidth="1"/>
    <col min="15623" max="15872" width="8.140625" style="75"/>
    <col min="15873" max="15873" width="5" style="75" customWidth="1"/>
    <col min="15874" max="15874" width="50.85546875" style="75" customWidth="1"/>
    <col min="15875" max="15875" width="11.7109375" style="75" customWidth="1"/>
    <col min="15876" max="15876" width="16.5703125" style="75" customWidth="1"/>
    <col min="15877" max="15877" width="13.42578125" style="75" bestFit="1" customWidth="1"/>
    <col min="15878" max="15878" width="10.140625" style="75" bestFit="1" customWidth="1"/>
    <col min="15879" max="16128" width="8.140625" style="75"/>
    <col min="16129" max="16129" width="5" style="75" customWidth="1"/>
    <col min="16130" max="16130" width="50.85546875" style="75" customWidth="1"/>
    <col min="16131" max="16131" width="11.7109375" style="75" customWidth="1"/>
    <col min="16132" max="16132" width="16.5703125" style="75" customWidth="1"/>
    <col min="16133" max="16133" width="13.42578125" style="75" bestFit="1" customWidth="1"/>
    <col min="16134" max="16134" width="10.140625" style="75" bestFit="1" customWidth="1"/>
    <col min="16135" max="16384" width="8.140625" style="75"/>
  </cols>
  <sheetData>
    <row r="1" spans="1:4" s="74" customFormat="1">
      <c r="A1" s="70" t="s">
        <v>658</v>
      </c>
      <c r="B1" s="71"/>
      <c r="C1" s="72"/>
      <c r="D1" s="73"/>
    </row>
    <row r="3" spans="1:4" ht="12.75" customHeight="1">
      <c r="A3" s="287" t="s">
        <v>659</v>
      </c>
      <c r="B3" s="287"/>
      <c r="C3" s="287"/>
      <c r="D3" s="287"/>
    </row>
    <row r="4" spans="1:4" ht="25.5">
      <c r="A4" s="13" t="s">
        <v>104</v>
      </c>
      <c r="B4" s="13" t="s">
        <v>660</v>
      </c>
      <c r="C4" s="13" t="s">
        <v>661</v>
      </c>
      <c r="D4" s="76" t="s">
        <v>662</v>
      </c>
    </row>
    <row r="5" spans="1:4" ht="12.75" customHeight="1">
      <c r="A5" s="284" t="s">
        <v>235</v>
      </c>
      <c r="B5" s="284"/>
      <c r="C5" s="284"/>
      <c r="D5" s="284"/>
    </row>
    <row r="6" spans="1:4" s="74" customFormat="1">
      <c r="A6" s="2">
        <v>1</v>
      </c>
      <c r="B6" s="126" t="s">
        <v>663</v>
      </c>
      <c r="C6" s="194">
        <v>2015</v>
      </c>
      <c r="D6" s="127">
        <v>2595.02</v>
      </c>
    </row>
    <row r="7" spans="1:4" s="74" customFormat="1">
      <c r="A7" s="2">
        <v>2</v>
      </c>
      <c r="B7" s="126" t="s">
        <v>664</v>
      </c>
      <c r="C7" s="194">
        <v>2015</v>
      </c>
      <c r="D7" s="127">
        <v>648.99</v>
      </c>
    </row>
    <row r="8" spans="1:4" s="74" customFormat="1">
      <c r="A8" s="255">
        <v>3</v>
      </c>
      <c r="B8" s="126" t="s">
        <v>665</v>
      </c>
      <c r="C8" s="194">
        <v>2015</v>
      </c>
      <c r="D8" s="127">
        <v>4892.9799999999996</v>
      </c>
    </row>
    <row r="9" spans="1:4" s="74" customFormat="1">
      <c r="A9" s="255">
        <v>4</v>
      </c>
      <c r="B9" s="126" t="s">
        <v>666</v>
      </c>
      <c r="C9" s="194">
        <v>2015</v>
      </c>
      <c r="D9" s="127">
        <v>2060</v>
      </c>
    </row>
    <row r="10" spans="1:4" s="74" customFormat="1">
      <c r="A10" s="255">
        <v>5</v>
      </c>
      <c r="B10" s="126" t="s">
        <v>667</v>
      </c>
      <c r="C10" s="194">
        <v>2015</v>
      </c>
      <c r="D10" s="127">
        <v>3075</v>
      </c>
    </row>
    <row r="11" spans="1:4" s="74" customFormat="1">
      <c r="A11" s="255">
        <v>6</v>
      </c>
      <c r="B11" s="126" t="s">
        <v>668</v>
      </c>
      <c r="C11" s="194">
        <v>2015</v>
      </c>
      <c r="D11" s="127">
        <v>1017</v>
      </c>
    </row>
    <row r="12" spans="1:4" s="74" customFormat="1">
      <c r="A12" s="255">
        <v>7</v>
      </c>
      <c r="B12" s="126" t="s">
        <v>669</v>
      </c>
      <c r="C12" s="194">
        <v>2015</v>
      </c>
      <c r="D12" s="127">
        <v>2145</v>
      </c>
    </row>
    <row r="13" spans="1:4" s="74" customFormat="1">
      <c r="A13" s="255">
        <v>8</v>
      </c>
      <c r="B13" s="126" t="s">
        <v>670</v>
      </c>
      <c r="C13" s="194">
        <v>2015</v>
      </c>
      <c r="D13" s="127">
        <v>1453.4</v>
      </c>
    </row>
    <row r="14" spans="1:4" s="74" customFormat="1">
      <c r="A14" s="255">
        <v>9</v>
      </c>
      <c r="B14" s="126" t="s">
        <v>671</v>
      </c>
      <c r="C14" s="194">
        <v>2015</v>
      </c>
      <c r="D14" s="127">
        <v>1357.99</v>
      </c>
    </row>
    <row r="15" spans="1:4" s="74" customFormat="1">
      <c r="A15" s="255">
        <v>10</v>
      </c>
      <c r="B15" s="126" t="s">
        <v>672</v>
      </c>
      <c r="C15" s="194">
        <v>2015</v>
      </c>
      <c r="D15" s="127">
        <v>696.9</v>
      </c>
    </row>
    <row r="16" spans="1:4" s="74" customFormat="1">
      <c r="A16" s="255">
        <v>11</v>
      </c>
      <c r="B16" s="126" t="s">
        <v>673</v>
      </c>
      <c r="C16" s="194">
        <v>2015</v>
      </c>
      <c r="D16" s="127">
        <v>761</v>
      </c>
    </row>
    <row r="17" spans="1:4" s="74" customFormat="1">
      <c r="A17" s="255">
        <v>12</v>
      </c>
      <c r="B17" s="126" t="s">
        <v>674</v>
      </c>
      <c r="C17" s="194">
        <v>2015</v>
      </c>
      <c r="D17" s="127">
        <v>1214</v>
      </c>
    </row>
    <row r="18" spans="1:4" s="74" customFormat="1" ht="25.5">
      <c r="A18" s="255">
        <v>13</v>
      </c>
      <c r="B18" s="126" t="s">
        <v>675</v>
      </c>
      <c r="C18" s="194">
        <v>2015</v>
      </c>
      <c r="D18" s="127">
        <v>2499</v>
      </c>
    </row>
    <row r="19" spans="1:4" s="74" customFormat="1">
      <c r="A19" s="255">
        <v>14</v>
      </c>
      <c r="B19" s="126" t="s">
        <v>670</v>
      </c>
      <c r="C19" s="194">
        <v>2015</v>
      </c>
      <c r="D19" s="127">
        <v>1105.77</v>
      </c>
    </row>
    <row r="20" spans="1:4" s="74" customFormat="1">
      <c r="A20" s="255">
        <v>15</v>
      </c>
      <c r="B20" s="126" t="s">
        <v>670</v>
      </c>
      <c r="C20" s="194">
        <v>2015</v>
      </c>
      <c r="D20" s="127">
        <v>1105.77</v>
      </c>
    </row>
    <row r="21" spans="1:4" s="74" customFormat="1">
      <c r="A21" s="255">
        <v>16</v>
      </c>
      <c r="B21" s="126" t="s">
        <v>670</v>
      </c>
      <c r="C21" s="194">
        <v>2015</v>
      </c>
      <c r="D21" s="127">
        <v>1105.77</v>
      </c>
    </row>
    <row r="22" spans="1:4" s="74" customFormat="1">
      <c r="A22" s="255">
        <v>17</v>
      </c>
      <c r="B22" s="126" t="s">
        <v>676</v>
      </c>
      <c r="C22" s="194">
        <v>2016</v>
      </c>
      <c r="D22" s="127">
        <v>789</v>
      </c>
    </row>
    <row r="23" spans="1:4" s="74" customFormat="1">
      <c r="A23" s="255">
        <v>18</v>
      </c>
      <c r="B23" s="126" t="s">
        <v>677</v>
      </c>
      <c r="C23" s="194">
        <v>2016</v>
      </c>
      <c r="D23" s="127">
        <v>1069</v>
      </c>
    </row>
    <row r="24" spans="1:4" s="74" customFormat="1">
      <c r="A24" s="255">
        <v>19</v>
      </c>
      <c r="B24" s="126" t="s">
        <v>678</v>
      </c>
      <c r="C24" s="194">
        <v>2016</v>
      </c>
      <c r="D24" s="127">
        <v>4613</v>
      </c>
    </row>
    <row r="25" spans="1:4" s="74" customFormat="1">
      <c r="A25" s="255">
        <v>20</v>
      </c>
      <c r="B25" s="126" t="s">
        <v>679</v>
      </c>
      <c r="C25" s="194">
        <v>2016</v>
      </c>
      <c r="D25" s="127">
        <v>4138.8999999999996</v>
      </c>
    </row>
    <row r="26" spans="1:4" s="74" customFormat="1">
      <c r="A26" s="255">
        <v>21</v>
      </c>
      <c r="B26" s="126" t="s">
        <v>680</v>
      </c>
      <c r="C26" s="194">
        <v>2016</v>
      </c>
      <c r="D26" s="127">
        <v>4198</v>
      </c>
    </row>
    <row r="27" spans="1:4" s="74" customFormat="1">
      <c r="A27" s="255">
        <v>22</v>
      </c>
      <c r="B27" s="126" t="s">
        <v>681</v>
      </c>
      <c r="C27" s="194">
        <v>2016</v>
      </c>
      <c r="D27" s="127">
        <v>10058.02</v>
      </c>
    </row>
    <row r="28" spans="1:4" s="74" customFormat="1">
      <c r="A28" s="255">
        <v>23</v>
      </c>
      <c r="B28" s="126" t="s">
        <v>682</v>
      </c>
      <c r="C28" s="194">
        <v>2016</v>
      </c>
      <c r="D28" s="127">
        <v>4084.84</v>
      </c>
    </row>
    <row r="29" spans="1:4" s="74" customFormat="1">
      <c r="A29" s="255">
        <v>24</v>
      </c>
      <c r="B29" s="126" t="s">
        <v>683</v>
      </c>
      <c r="C29" s="194">
        <v>2017</v>
      </c>
      <c r="D29" s="127">
        <v>5126.8999999999996</v>
      </c>
    </row>
    <row r="30" spans="1:4" s="74" customFormat="1">
      <c r="A30" s="255">
        <v>25</v>
      </c>
      <c r="B30" s="126" t="s">
        <v>684</v>
      </c>
      <c r="C30" s="194">
        <v>2017</v>
      </c>
      <c r="D30" s="200">
        <v>2302.6999999999998</v>
      </c>
    </row>
    <row r="31" spans="1:4" s="74" customFormat="1">
      <c r="A31" s="255">
        <v>26</v>
      </c>
      <c r="B31" s="126" t="s">
        <v>685</v>
      </c>
      <c r="C31" s="194">
        <v>2017</v>
      </c>
      <c r="D31" s="200">
        <v>314.92</v>
      </c>
    </row>
    <row r="32" spans="1:4" s="74" customFormat="1">
      <c r="A32" s="255">
        <v>27</v>
      </c>
      <c r="B32" s="126" t="s">
        <v>686</v>
      </c>
      <c r="C32" s="194">
        <v>2017</v>
      </c>
      <c r="D32" s="200">
        <v>13486.3</v>
      </c>
    </row>
    <row r="33" spans="1:4" s="74" customFormat="1">
      <c r="A33" s="255">
        <v>28</v>
      </c>
      <c r="B33" s="126" t="s">
        <v>687</v>
      </c>
      <c r="C33" s="194">
        <v>2017</v>
      </c>
      <c r="D33" s="200">
        <v>1834.04</v>
      </c>
    </row>
    <row r="34" spans="1:4" s="74" customFormat="1">
      <c r="A34" s="255">
        <v>29</v>
      </c>
      <c r="B34" s="126" t="s">
        <v>688</v>
      </c>
      <c r="C34" s="194">
        <v>2017</v>
      </c>
      <c r="D34" s="200">
        <v>240.76</v>
      </c>
    </row>
    <row r="35" spans="1:4" s="74" customFormat="1">
      <c r="A35" s="255">
        <v>30</v>
      </c>
      <c r="B35" s="126" t="s">
        <v>689</v>
      </c>
      <c r="C35" s="194">
        <v>2017</v>
      </c>
      <c r="D35" s="200">
        <v>1267</v>
      </c>
    </row>
    <row r="36" spans="1:4" s="74" customFormat="1">
      <c r="A36" s="255">
        <v>31</v>
      </c>
      <c r="B36" s="126" t="s">
        <v>690</v>
      </c>
      <c r="C36" s="194">
        <v>2017</v>
      </c>
      <c r="D36" s="200">
        <v>1968</v>
      </c>
    </row>
    <row r="37" spans="1:4" s="74" customFormat="1">
      <c r="A37" s="255">
        <v>32</v>
      </c>
      <c r="B37" s="126" t="s">
        <v>691</v>
      </c>
      <c r="C37" s="194">
        <v>2017</v>
      </c>
      <c r="D37" s="200">
        <v>32472</v>
      </c>
    </row>
    <row r="38" spans="1:4" s="74" customFormat="1">
      <c r="A38" s="255">
        <v>33</v>
      </c>
      <c r="B38" s="126" t="s">
        <v>692</v>
      </c>
      <c r="C38" s="194">
        <v>2017</v>
      </c>
      <c r="D38" s="200">
        <v>7995</v>
      </c>
    </row>
    <row r="39" spans="1:4" s="74" customFormat="1">
      <c r="A39" s="255">
        <v>34</v>
      </c>
      <c r="B39" s="126" t="s">
        <v>682</v>
      </c>
      <c r="C39" s="194">
        <v>2017</v>
      </c>
      <c r="D39" s="200">
        <v>4990</v>
      </c>
    </row>
    <row r="40" spans="1:4" s="74" customFormat="1">
      <c r="A40" s="255">
        <v>35</v>
      </c>
      <c r="B40" s="126" t="s">
        <v>693</v>
      </c>
      <c r="C40" s="194">
        <v>2018</v>
      </c>
      <c r="D40" s="200">
        <v>759</v>
      </c>
    </row>
    <row r="41" spans="1:4" s="74" customFormat="1">
      <c r="A41" s="255">
        <v>36</v>
      </c>
      <c r="B41" s="126" t="s">
        <v>694</v>
      </c>
      <c r="C41" s="194">
        <v>2018</v>
      </c>
      <c r="D41" s="200">
        <v>5879.4</v>
      </c>
    </row>
    <row r="42" spans="1:4" s="74" customFormat="1">
      <c r="A42" s="255">
        <v>37</v>
      </c>
      <c r="B42" s="126" t="s">
        <v>695</v>
      </c>
      <c r="C42" s="194">
        <v>2018</v>
      </c>
      <c r="D42" s="200">
        <v>2739.5</v>
      </c>
    </row>
    <row r="43" spans="1:4" s="74" customFormat="1">
      <c r="A43" s="255">
        <v>38</v>
      </c>
      <c r="B43" s="126" t="s">
        <v>696</v>
      </c>
      <c r="C43" s="194">
        <v>2018</v>
      </c>
      <c r="D43" s="200">
        <v>4758</v>
      </c>
    </row>
    <row r="44" spans="1:4" s="74" customFormat="1">
      <c r="A44" s="255">
        <v>39</v>
      </c>
      <c r="B44" s="126" t="s">
        <v>697</v>
      </c>
      <c r="C44" s="194">
        <v>2018</v>
      </c>
      <c r="D44" s="200">
        <v>1349</v>
      </c>
    </row>
    <row r="45" spans="1:4" s="74" customFormat="1">
      <c r="A45" s="255">
        <v>40</v>
      </c>
      <c r="B45" s="126" t="s">
        <v>698</v>
      </c>
      <c r="C45" s="194">
        <v>2019</v>
      </c>
      <c r="D45" s="200">
        <v>5279</v>
      </c>
    </row>
    <row r="46" spans="1:4" s="74" customFormat="1">
      <c r="A46" s="255">
        <v>41</v>
      </c>
      <c r="B46" s="126" t="s">
        <v>699</v>
      </c>
      <c r="C46" s="194">
        <v>2019</v>
      </c>
      <c r="D46" s="200">
        <v>1198</v>
      </c>
    </row>
    <row r="47" spans="1:4" s="74" customFormat="1">
      <c r="A47" s="255">
        <v>42</v>
      </c>
      <c r="B47" s="126" t="s">
        <v>700</v>
      </c>
      <c r="C47" s="194">
        <v>2019</v>
      </c>
      <c r="D47" s="200">
        <v>1198</v>
      </c>
    </row>
    <row r="48" spans="1:4" s="74" customFormat="1" ht="25.5">
      <c r="A48" s="255">
        <v>43</v>
      </c>
      <c r="B48" s="126" t="s">
        <v>701</v>
      </c>
      <c r="C48" s="194">
        <v>2019</v>
      </c>
      <c r="D48" s="200">
        <v>698.98</v>
      </c>
    </row>
    <row r="49" spans="1:4" s="74" customFormat="1">
      <c r="A49" s="255">
        <v>44</v>
      </c>
      <c r="B49" s="126" t="s">
        <v>702</v>
      </c>
      <c r="C49" s="194">
        <v>2019</v>
      </c>
      <c r="D49" s="200">
        <v>4099</v>
      </c>
    </row>
    <row r="50" spans="1:4" s="74" customFormat="1" ht="38.25">
      <c r="A50" s="255">
        <v>45</v>
      </c>
      <c r="B50" s="126" t="s">
        <v>703</v>
      </c>
      <c r="C50" s="194">
        <v>2019</v>
      </c>
      <c r="D50" s="200">
        <v>2396</v>
      </c>
    </row>
    <row r="51" spans="1:4" s="74" customFormat="1" ht="25.5">
      <c r="A51" s="255">
        <v>46</v>
      </c>
      <c r="B51" s="126" t="s">
        <v>704</v>
      </c>
      <c r="C51" s="194">
        <v>2019</v>
      </c>
      <c r="D51" s="200">
        <v>2649</v>
      </c>
    </row>
    <row r="52" spans="1:4" s="74" customFormat="1">
      <c r="A52" s="255">
        <v>47</v>
      </c>
      <c r="B52" s="126" t="s">
        <v>699</v>
      </c>
      <c r="C52" s="194">
        <v>2019</v>
      </c>
      <c r="D52" s="200">
        <v>599</v>
      </c>
    </row>
    <row r="53" spans="1:4" s="74" customFormat="1">
      <c r="A53" s="255">
        <v>48</v>
      </c>
      <c r="B53" s="126" t="s">
        <v>705</v>
      </c>
      <c r="C53" s="194">
        <v>2019</v>
      </c>
      <c r="D53" s="200">
        <v>1499</v>
      </c>
    </row>
    <row r="54" spans="1:4" s="74" customFormat="1">
      <c r="A54" s="255">
        <v>49</v>
      </c>
      <c r="B54" s="126" t="s">
        <v>706</v>
      </c>
      <c r="C54" s="194">
        <v>2019</v>
      </c>
      <c r="D54" s="200">
        <v>3299</v>
      </c>
    </row>
    <row r="55" spans="1:4" s="74" customFormat="1">
      <c r="A55" s="255">
        <v>50</v>
      </c>
      <c r="B55" s="126" t="s">
        <v>699</v>
      </c>
      <c r="C55" s="194">
        <v>2019</v>
      </c>
      <c r="D55" s="200">
        <v>1198</v>
      </c>
    </row>
    <row r="56" spans="1:4" s="74" customFormat="1">
      <c r="A56" s="255">
        <v>51</v>
      </c>
      <c r="B56" s="126" t="s">
        <v>707</v>
      </c>
      <c r="C56" s="194">
        <v>2019</v>
      </c>
      <c r="D56" s="200">
        <v>4497.9799999999996</v>
      </c>
    </row>
    <row r="57" spans="1:4" s="74" customFormat="1">
      <c r="A57" s="255">
        <v>52</v>
      </c>
      <c r="B57" s="126" t="s">
        <v>1205</v>
      </c>
      <c r="C57" s="194">
        <v>2019</v>
      </c>
      <c r="D57" s="200">
        <v>5292.9</v>
      </c>
    </row>
    <row r="58" spans="1:4" s="74" customFormat="1">
      <c r="A58" s="255">
        <v>53</v>
      </c>
      <c r="B58" s="126" t="s">
        <v>1206</v>
      </c>
      <c r="C58" s="194">
        <v>2020</v>
      </c>
      <c r="D58" s="200">
        <v>1416.12</v>
      </c>
    </row>
    <row r="59" spans="1:4" s="74" customFormat="1">
      <c r="A59" s="255">
        <v>54</v>
      </c>
      <c r="B59" s="126" t="s">
        <v>1207</v>
      </c>
      <c r="C59" s="194">
        <v>2020</v>
      </c>
      <c r="D59" s="200">
        <v>599</v>
      </c>
    </row>
    <row r="60" spans="1:4" s="74" customFormat="1">
      <c r="A60" s="255">
        <v>55</v>
      </c>
      <c r="B60" s="126" t="s">
        <v>1207</v>
      </c>
      <c r="C60" s="194">
        <v>2020</v>
      </c>
      <c r="D60" s="200">
        <v>599</v>
      </c>
    </row>
    <row r="61" spans="1:4" s="74" customFormat="1">
      <c r="A61" s="255">
        <v>56</v>
      </c>
      <c r="B61" s="126" t="s">
        <v>1208</v>
      </c>
      <c r="C61" s="194">
        <v>2020</v>
      </c>
      <c r="D61" s="200">
        <v>599</v>
      </c>
    </row>
    <row r="62" spans="1:4" s="74" customFormat="1">
      <c r="A62" s="255">
        <v>57</v>
      </c>
      <c r="B62" s="126" t="s">
        <v>1208</v>
      </c>
      <c r="C62" s="194">
        <v>2020</v>
      </c>
      <c r="D62" s="200">
        <v>599</v>
      </c>
    </row>
    <row r="63" spans="1:4" s="74" customFormat="1">
      <c r="A63" s="255">
        <v>58</v>
      </c>
      <c r="B63" s="126" t="s">
        <v>1209</v>
      </c>
      <c r="C63" s="194">
        <v>2020</v>
      </c>
      <c r="D63" s="200">
        <v>698.99</v>
      </c>
    </row>
    <row r="64" spans="1:4" s="74" customFormat="1">
      <c r="A64" s="255">
        <v>59</v>
      </c>
      <c r="B64" s="126" t="s">
        <v>1210</v>
      </c>
      <c r="C64" s="194">
        <v>2020</v>
      </c>
      <c r="D64" s="200">
        <v>6684.9</v>
      </c>
    </row>
    <row r="65" spans="1:4" s="74" customFormat="1">
      <c r="A65" s="255">
        <v>60</v>
      </c>
      <c r="B65" s="126" t="s">
        <v>1211</v>
      </c>
      <c r="C65" s="194">
        <v>2020</v>
      </c>
      <c r="D65" s="200">
        <v>599</v>
      </c>
    </row>
    <row r="66" spans="1:4" s="74" customFormat="1">
      <c r="A66" s="255">
        <v>61</v>
      </c>
      <c r="B66" s="126" t="s">
        <v>1212</v>
      </c>
      <c r="C66" s="194">
        <v>2020</v>
      </c>
      <c r="D66" s="200">
        <v>2824</v>
      </c>
    </row>
    <row r="67" spans="1:4" s="74" customFormat="1">
      <c r="A67" s="255">
        <v>62</v>
      </c>
      <c r="B67" s="126" t="s">
        <v>1213</v>
      </c>
      <c r="C67" s="194">
        <v>2020</v>
      </c>
      <c r="D67" s="200">
        <v>599</v>
      </c>
    </row>
    <row r="68" spans="1:4" s="74" customFormat="1">
      <c r="A68" s="255">
        <v>63</v>
      </c>
      <c r="B68" s="126" t="s">
        <v>1214</v>
      </c>
      <c r="C68" s="194">
        <v>2020</v>
      </c>
      <c r="D68" s="200">
        <v>1499</v>
      </c>
    </row>
    <row r="69" spans="1:4" s="74" customFormat="1">
      <c r="A69" s="255">
        <v>64</v>
      </c>
      <c r="B69" s="126" t="s">
        <v>1215</v>
      </c>
      <c r="C69" s="194">
        <v>2020</v>
      </c>
      <c r="D69" s="200">
        <v>599</v>
      </c>
    </row>
    <row r="70" spans="1:4" s="74" customFormat="1">
      <c r="A70" s="255">
        <v>65</v>
      </c>
      <c r="B70" s="126" t="s">
        <v>1215</v>
      </c>
      <c r="C70" s="194">
        <v>2020</v>
      </c>
      <c r="D70" s="200">
        <v>599</v>
      </c>
    </row>
    <row r="71" spans="1:4" s="74" customFormat="1">
      <c r="A71" s="255">
        <v>66</v>
      </c>
      <c r="B71" s="126" t="s">
        <v>1216</v>
      </c>
      <c r="C71" s="194">
        <v>2020</v>
      </c>
      <c r="D71" s="200">
        <v>2249</v>
      </c>
    </row>
    <row r="72" spans="1:4" s="74" customFormat="1">
      <c r="A72" s="255">
        <v>67</v>
      </c>
      <c r="B72" s="126" t="s">
        <v>1216</v>
      </c>
      <c r="C72" s="194">
        <v>2020</v>
      </c>
      <c r="D72" s="200">
        <v>2249</v>
      </c>
    </row>
    <row r="73" spans="1:4" s="74" customFormat="1">
      <c r="A73" s="255">
        <v>68</v>
      </c>
      <c r="B73" s="126" t="s">
        <v>1217</v>
      </c>
      <c r="C73" s="194">
        <v>2020</v>
      </c>
      <c r="D73" s="200">
        <v>1016.2</v>
      </c>
    </row>
    <row r="74" spans="1:4" s="74" customFormat="1">
      <c r="A74" s="255">
        <v>69</v>
      </c>
      <c r="B74" s="126" t="s">
        <v>1218</v>
      </c>
      <c r="C74" s="194">
        <v>2020</v>
      </c>
      <c r="D74" s="200">
        <v>1589</v>
      </c>
    </row>
    <row r="75" spans="1:4" s="74" customFormat="1">
      <c r="A75" s="255">
        <v>70</v>
      </c>
      <c r="B75" s="126" t="s">
        <v>1219</v>
      </c>
      <c r="C75" s="194">
        <v>2020</v>
      </c>
      <c r="D75" s="200">
        <v>689</v>
      </c>
    </row>
    <row r="76" spans="1:4" s="74" customFormat="1">
      <c r="A76" s="255">
        <v>71</v>
      </c>
      <c r="B76" s="126" t="s">
        <v>1219</v>
      </c>
      <c r="C76" s="194">
        <v>2020</v>
      </c>
      <c r="D76" s="200">
        <v>689</v>
      </c>
    </row>
    <row r="77" spans="1:4" s="74" customFormat="1">
      <c r="A77" s="255">
        <v>72</v>
      </c>
      <c r="B77" s="126" t="s">
        <v>1220</v>
      </c>
      <c r="C77" s="194">
        <v>2020</v>
      </c>
      <c r="D77" s="200">
        <v>639</v>
      </c>
    </row>
    <row r="78" spans="1:4" s="74" customFormat="1">
      <c r="A78" s="255">
        <v>73</v>
      </c>
      <c r="B78" s="126" t="s">
        <v>1221</v>
      </c>
      <c r="C78" s="194">
        <v>2020</v>
      </c>
      <c r="D78" s="200">
        <v>639</v>
      </c>
    </row>
    <row r="79" spans="1:4" s="74" customFormat="1">
      <c r="A79" s="255">
        <v>74</v>
      </c>
      <c r="B79" s="126" t="s">
        <v>1221</v>
      </c>
      <c r="C79" s="194">
        <v>2020</v>
      </c>
      <c r="D79" s="200">
        <v>639</v>
      </c>
    </row>
    <row r="80" spans="1:4" s="74" customFormat="1">
      <c r="A80" s="255">
        <v>75</v>
      </c>
      <c r="B80" s="126" t="s">
        <v>1221</v>
      </c>
      <c r="C80" s="194">
        <v>2020</v>
      </c>
      <c r="D80" s="200">
        <v>639</v>
      </c>
    </row>
    <row r="81" spans="1:4" s="74" customFormat="1">
      <c r="A81" s="255">
        <v>76</v>
      </c>
      <c r="B81" s="126" t="s">
        <v>1222</v>
      </c>
      <c r="C81" s="194">
        <v>2020</v>
      </c>
      <c r="D81" s="200">
        <v>4298.8500000000004</v>
      </c>
    </row>
    <row r="82" spans="1:4" s="74" customFormat="1">
      <c r="A82" s="255">
        <v>77</v>
      </c>
      <c r="B82" s="126" t="s">
        <v>1223</v>
      </c>
      <c r="C82" s="194">
        <v>2020</v>
      </c>
      <c r="D82" s="200">
        <v>4029</v>
      </c>
    </row>
    <row r="83" spans="1:4" s="74" customFormat="1">
      <c r="A83" s="255">
        <v>78</v>
      </c>
      <c r="B83" s="126" t="s">
        <v>1224</v>
      </c>
      <c r="C83" s="194">
        <v>2020</v>
      </c>
      <c r="D83" s="200">
        <v>2549</v>
      </c>
    </row>
    <row r="84" spans="1:4" s="74" customFormat="1">
      <c r="A84" s="255">
        <v>79</v>
      </c>
      <c r="B84" s="126" t="s">
        <v>1224</v>
      </c>
      <c r="C84" s="194">
        <v>2020</v>
      </c>
      <c r="D84" s="200">
        <v>2549</v>
      </c>
    </row>
    <row r="85" spans="1:4" s="74" customFormat="1">
      <c r="A85" s="255">
        <v>80</v>
      </c>
      <c r="B85" s="126" t="s">
        <v>1225</v>
      </c>
      <c r="C85" s="194">
        <v>2020</v>
      </c>
      <c r="D85" s="200">
        <v>639</v>
      </c>
    </row>
    <row r="86" spans="1:4" s="74" customFormat="1">
      <c r="A86" s="255">
        <v>81</v>
      </c>
      <c r="B86" s="126" t="s">
        <v>1225</v>
      </c>
      <c r="C86" s="194">
        <v>2020</v>
      </c>
      <c r="D86" s="200">
        <v>639</v>
      </c>
    </row>
    <row r="87" spans="1:4" s="74" customFormat="1">
      <c r="A87" s="255">
        <v>82</v>
      </c>
      <c r="B87" s="126" t="s">
        <v>1226</v>
      </c>
      <c r="C87" s="194">
        <v>2020</v>
      </c>
      <c r="D87" s="200">
        <v>679.01</v>
      </c>
    </row>
    <row r="88" spans="1:4" s="74" customFormat="1">
      <c r="A88" s="255">
        <v>83</v>
      </c>
      <c r="B88" s="126" t="s">
        <v>1226</v>
      </c>
      <c r="C88" s="194">
        <v>2020</v>
      </c>
      <c r="D88" s="200">
        <v>679.01</v>
      </c>
    </row>
    <row r="89" spans="1:4" s="74" customFormat="1">
      <c r="A89" s="255">
        <v>84</v>
      </c>
      <c r="B89" s="126" t="s">
        <v>1227</v>
      </c>
      <c r="C89" s="194">
        <v>2020</v>
      </c>
      <c r="D89" s="200">
        <v>399</v>
      </c>
    </row>
    <row r="90" spans="1:4" s="74" customFormat="1">
      <c r="A90" s="255">
        <v>85</v>
      </c>
      <c r="B90" s="126" t="s">
        <v>1226</v>
      </c>
      <c r="C90" s="194">
        <v>2020</v>
      </c>
      <c r="D90" s="200">
        <v>679</v>
      </c>
    </row>
    <row r="91" spans="1:4" s="74" customFormat="1">
      <c r="A91" s="255">
        <v>86</v>
      </c>
      <c r="B91" s="126" t="s">
        <v>1228</v>
      </c>
      <c r="C91" s="194">
        <v>2020</v>
      </c>
      <c r="D91" s="200">
        <v>639</v>
      </c>
    </row>
    <row r="92" spans="1:4" s="74" customFormat="1">
      <c r="A92" s="255">
        <v>87</v>
      </c>
      <c r="B92" s="126" t="s">
        <v>1228</v>
      </c>
      <c r="C92" s="194">
        <v>2020</v>
      </c>
      <c r="D92" s="200">
        <v>639</v>
      </c>
    </row>
    <row r="93" spans="1:4" s="74" customFormat="1">
      <c r="A93" s="255">
        <v>88</v>
      </c>
      <c r="B93" s="126" t="s">
        <v>1229</v>
      </c>
      <c r="C93" s="194">
        <v>2020</v>
      </c>
      <c r="D93" s="200">
        <v>709</v>
      </c>
    </row>
    <row r="94" spans="1:4" s="74" customFormat="1">
      <c r="A94" s="255">
        <v>89</v>
      </c>
      <c r="B94" s="126" t="s">
        <v>1230</v>
      </c>
      <c r="C94" s="194">
        <v>2020</v>
      </c>
      <c r="D94" s="200">
        <v>5043</v>
      </c>
    </row>
    <row r="95" spans="1:4" s="74" customFormat="1">
      <c r="A95" s="255">
        <v>90</v>
      </c>
      <c r="B95" s="126" t="s">
        <v>1231</v>
      </c>
      <c r="C95" s="194">
        <v>2020</v>
      </c>
      <c r="D95" s="200">
        <v>2749</v>
      </c>
    </row>
    <row r="96" spans="1:4" s="74" customFormat="1">
      <c r="A96" s="255">
        <v>91</v>
      </c>
      <c r="B96" s="126" t="s">
        <v>1232</v>
      </c>
      <c r="C96" s="194">
        <v>2020</v>
      </c>
      <c r="D96" s="200">
        <v>339.01</v>
      </c>
    </row>
    <row r="97" spans="1:4" s="74" customFormat="1">
      <c r="A97" s="255">
        <v>92</v>
      </c>
      <c r="B97" s="126" t="s">
        <v>1233</v>
      </c>
      <c r="C97" s="194">
        <v>2020</v>
      </c>
      <c r="D97" s="200">
        <v>639</v>
      </c>
    </row>
    <row r="98" spans="1:4" s="74" customFormat="1">
      <c r="A98" s="255">
        <v>93</v>
      </c>
      <c r="B98" s="126" t="s">
        <v>1226</v>
      </c>
      <c r="C98" s="194">
        <v>2020</v>
      </c>
      <c r="D98" s="200">
        <v>689.01</v>
      </c>
    </row>
    <row r="99" spans="1:4" s="74" customFormat="1">
      <c r="A99" s="255">
        <v>94</v>
      </c>
      <c r="B99" s="126" t="s">
        <v>1231</v>
      </c>
      <c r="C99" s="194">
        <v>2020</v>
      </c>
      <c r="D99" s="200">
        <v>2749</v>
      </c>
    </row>
    <row r="100" spans="1:4" s="74" customFormat="1">
      <c r="A100" s="255">
        <v>95</v>
      </c>
      <c r="B100" s="126" t="s">
        <v>1234</v>
      </c>
      <c r="C100" s="194">
        <v>2020</v>
      </c>
      <c r="D100" s="200">
        <v>949</v>
      </c>
    </row>
    <row r="101" spans="1:4" s="74" customFormat="1">
      <c r="A101" s="255">
        <v>96</v>
      </c>
      <c r="B101" s="126" t="s">
        <v>1235</v>
      </c>
      <c r="C101" s="194">
        <v>2020</v>
      </c>
      <c r="D101" s="200">
        <v>2425.9</v>
      </c>
    </row>
    <row r="102" spans="1:4" s="74" customFormat="1">
      <c r="A102" s="255">
        <v>97</v>
      </c>
      <c r="B102" s="126" t="s">
        <v>1236</v>
      </c>
      <c r="C102" s="194">
        <v>2020</v>
      </c>
      <c r="D102" s="200">
        <v>752</v>
      </c>
    </row>
    <row r="103" spans="1:4" s="74" customFormat="1">
      <c r="A103" s="2"/>
      <c r="B103" s="12" t="s">
        <v>386</v>
      </c>
      <c r="C103" s="2"/>
      <c r="D103" s="77">
        <f>SUM(D6:D102)</f>
        <v>242484.73000000004</v>
      </c>
    </row>
    <row r="104" spans="1:4" ht="12.75" customHeight="1">
      <c r="A104" s="284" t="s">
        <v>387</v>
      </c>
      <c r="B104" s="284"/>
      <c r="C104" s="284"/>
      <c r="D104" s="284"/>
    </row>
    <row r="105" spans="1:4" s="74" customFormat="1">
      <c r="A105" s="2">
        <v>1</v>
      </c>
      <c r="B105" s="126" t="s">
        <v>708</v>
      </c>
      <c r="C105" s="2">
        <v>2015</v>
      </c>
      <c r="D105" s="127">
        <v>5449.99</v>
      </c>
    </row>
    <row r="106" spans="1:4" s="74" customFormat="1">
      <c r="A106" s="2">
        <v>2</v>
      </c>
      <c r="B106" s="126" t="s">
        <v>709</v>
      </c>
      <c r="C106" s="2">
        <v>2015</v>
      </c>
      <c r="D106" s="127">
        <v>323.49</v>
      </c>
    </row>
    <row r="107" spans="1:4" s="74" customFormat="1">
      <c r="A107" s="255">
        <v>3</v>
      </c>
      <c r="B107" s="126" t="s">
        <v>710</v>
      </c>
      <c r="C107" s="2">
        <v>2015</v>
      </c>
      <c r="D107" s="127">
        <v>398</v>
      </c>
    </row>
    <row r="108" spans="1:4" s="74" customFormat="1">
      <c r="A108" s="255">
        <v>4</v>
      </c>
      <c r="B108" s="126" t="s">
        <v>711</v>
      </c>
      <c r="C108" s="2">
        <v>2015</v>
      </c>
      <c r="D108" s="127">
        <v>1779.99</v>
      </c>
    </row>
    <row r="109" spans="1:4" s="74" customFormat="1">
      <c r="A109" s="255">
        <v>5</v>
      </c>
      <c r="B109" s="126" t="s">
        <v>712</v>
      </c>
      <c r="C109" s="2">
        <v>2016</v>
      </c>
      <c r="D109" s="127">
        <v>1540</v>
      </c>
    </row>
    <row r="110" spans="1:4" s="74" customFormat="1">
      <c r="A110" s="255">
        <v>6</v>
      </c>
      <c r="B110" s="126" t="s">
        <v>712</v>
      </c>
      <c r="C110" s="2">
        <v>2016</v>
      </c>
      <c r="D110" s="127">
        <v>1479</v>
      </c>
    </row>
    <row r="111" spans="1:4" s="74" customFormat="1">
      <c r="A111" s="255">
        <v>7</v>
      </c>
      <c r="B111" s="126" t="s">
        <v>710</v>
      </c>
      <c r="C111" s="2">
        <v>2016</v>
      </c>
      <c r="D111" s="127">
        <v>320</v>
      </c>
    </row>
    <row r="112" spans="1:4" s="78" customFormat="1">
      <c r="A112" s="255">
        <v>8</v>
      </c>
      <c r="B112" s="126" t="s">
        <v>713</v>
      </c>
      <c r="C112" s="2">
        <v>2016</v>
      </c>
      <c r="D112" s="127">
        <v>1000</v>
      </c>
    </row>
    <row r="113" spans="1:4" s="78" customFormat="1">
      <c r="A113" s="255">
        <v>9</v>
      </c>
      <c r="B113" s="126" t="s">
        <v>714</v>
      </c>
      <c r="C113" s="2">
        <v>2017</v>
      </c>
      <c r="D113" s="127">
        <v>1329.99</v>
      </c>
    </row>
    <row r="114" spans="1:4" s="74" customFormat="1">
      <c r="A114" s="255">
        <v>10</v>
      </c>
      <c r="B114" s="126" t="s">
        <v>715</v>
      </c>
      <c r="C114" s="2">
        <v>2017</v>
      </c>
      <c r="D114" s="127">
        <v>1329.99</v>
      </c>
    </row>
    <row r="115" spans="1:4" s="74" customFormat="1">
      <c r="A115" s="255">
        <v>11</v>
      </c>
      <c r="B115" s="126" t="s">
        <v>716</v>
      </c>
      <c r="C115" s="2">
        <v>2017</v>
      </c>
      <c r="D115" s="127">
        <v>355.47</v>
      </c>
    </row>
    <row r="116" spans="1:4" s="74" customFormat="1">
      <c r="A116" s="255">
        <v>12</v>
      </c>
      <c r="B116" s="126" t="s">
        <v>717</v>
      </c>
      <c r="C116" s="2">
        <v>2017</v>
      </c>
      <c r="D116" s="127">
        <v>1950.78</v>
      </c>
    </row>
    <row r="117" spans="1:4" s="74" customFormat="1">
      <c r="A117" s="255">
        <v>13</v>
      </c>
      <c r="B117" s="126" t="s">
        <v>718</v>
      </c>
      <c r="C117" s="2">
        <v>2018</v>
      </c>
      <c r="D117" s="127">
        <v>738</v>
      </c>
    </row>
    <row r="118" spans="1:4" s="74" customFormat="1">
      <c r="A118" s="255">
        <v>14</v>
      </c>
      <c r="B118" s="126" t="s">
        <v>719</v>
      </c>
      <c r="C118" s="213">
        <v>2018</v>
      </c>
      <c r="D118" s="127">
        <v>516.6</v>
      </c>
    </row>
    <row r="119" spans="1:4" s="74" customFormat="1">
      <c r="A119" s="255">
        <v>15</v>
      </c>
      <c r="B119" s="126" t="s">
        <v>719</v>
      </c>
      <c r="C119" s="213">
        <v>2018</v>
      </c>
      <c r="D119" s="127">
        <v>516.6</v>
      </c>
    </row>
    <row r="120" spans="1:4" s="74" customFormat="1">
      <c r="A120" s="255">
        <v>16</v>
      </c>
      <c r="B120" s="126" t="s">
        <v>719</v>
      </c>
      <c r="C120" s="213">
        <v>2018</v>
      </c>
      <c r="D120" s="127">
        <v>516.6</v>
      </c>
    </row>
    <row r="121" spans="1:4" s="74" customFormat="1">
      <c r="A121" s="255">
        <v>17</v>
      </c>
      <c r="B121" s="126" t="s">
        <v>719</v>
      </c>
      <c r="C121" s="213">
        <v>2018</v>
      </c>
      <c r="D121" s="127">
        <v>516.6</v>
      </c>
    </row>
    <row r="122" spans="1:4" s="74" customFormat="1">
      <c r="A122" s="255">
        <v>18</v>
      </c>
      <c r="B122" s="126" t="s">
        <v>719</v>
      </c>
      <c r="C122" s="213">
        <v>2018</v>
      </c>
      <c r="D122" s="127">
        <v>516.6</v>
      </c>
    </row>
    <row r="123" spans="1:4" s="74" customFormat="1">
      <c r="A123" s="255">
        <v>19</v>
      </c>
      <c r="B123" s="126" t="s">
        <v>1089</v>
      </c>
      <c r="C123" s="2">
        <v>2019</v>
      </c>
      <c r="D123" s="127">
        <v>2999.99</v>
      </c>
    </row>
    <row r="124" spans="1:4" s="74" customFormat="1">
      <c r="A124" s="255">
        <v>20</v>
      </c>
      <c r="B124" s="126" t="s">
        <v>1090</v>
      </c>
      <c r="C124" s="2">
        <v>2019</v>
      </c>
      <c r="D124" s="127">
        <v>2299</v>
      </c>
    </row>
    <row r="125" spans="1:4" s="74" customFormat="1">
      <c r="A125" s="2"/>
      <c r="B125" s="12" t="s">
        <v>386</v>
      </c>
      <c r="C125" s="2"/>
      <c r="D125" s="79">
        <f>SUM(D105:D124)</f>
        <v>25876.689999999988</v>
      </c>
    </row>
    <row r="126" spans="1:4" s="74" customFormat="1" ht="12.75" customHeight="1">
      <c r="A126" s="284" t="s">
        <v>720</v>
      </c>
      <c r="B126" s="284"/>
      <c r="C126" s="284"/>
      <c r="D126" s="284"/>
    </row>
    <row r="127" spans="1:4" s="74" customFormat="1">
      <c r="A127" s="2">
        <v>1</v>
      </c>
      <c r="B127" s="126" t="s">
        <v>722</v>
      </c>
      <c r="C127" s="2">
        <v>2015</v>
      </c>
      <c r="D127" s="127">
        <v>769</v>
      </c>
    </row>
    <row r="128" spans="1:4" s="74" customFormat="1">
      <c r="A128" s="2">
        <v>2</v>
      </c>
      <c r="B128" s="126" t="s">
        <v>722</v>
      </c>
      <c r="C128" s="2">
        <v>2015</v>
      </c>
      <c r="D128" s="127">
        <v>769</v>
      </c>
    </row>
    <row r="129" spans="1:4" s="74" customFormat="1">
      <c r="A129" s="255">
        <v>3</v>
      </c>
      <c r="B129" s="126" t="s">
        <v>723</v>
      </c>
      <c r="C129" s="2">
        <v>2015</v>
      </c>
      <c r="D129" s="127">
        <v>565</v>
      </c>
    </row>
    <row r="130" spans="1:4" s="74" customFormat="1">
      <c r="A130" s="255">
        <v>4</v>
      </c>
      <c r="B130" s="126" t="s">
        <v>724</v>
      </c>
      <c r="C130" s="2">
        <v>2015</v>
      </c>
      <c r="D130" s="127">
        <v>2387</v>
      </c>
    </row>
    <row r="131" spans="1:4" s="74" customFormat="1">
      <c r="A131" s="255">
        <v>5</v>
      </c>
      <c r="B131" s="126" t="s">
        <v>725</v>
      </c>
      <c r="C131" s="2">
        <v>2015</v>
      </c>
      <c r="D131" s="127">
        <v>820</v>
      </c>
    </row>
    <row r="132" spans="1:4" s="74" customFormat="1">
      <c r="A132" s="255">
        <v>6</v>
      </c>
      <c r="B132" s="126" t="s">
        <v>726</v>
      </c>
      <c r="C132" s="2">
        <v>2016</v>
      </c>
      <c r="D132" s="127">
        <v>1465.73</v>
      </c>
    </row>
    <row r="133" spans="1:4" s="74" customFormat="1">
      <c r="A133" s="255">
        <v>7</v>
      </c>
      <c r="B133" s="126" t="s">
        <v>727</v>
      </c>
      <c r="C133" s="2">
        <v>2016</v>
      </c>
      <c r="D133" s="127">
        <v>499</v>
      </c>
    </row>
    <row r="134" spans="1:4" s="74" customFormat="1">
      <c r="A134" s="255">
        <v>8</v>
      </c>
      <c r="B134" s="126" t="s">
        <v>727</v>
      </c>
      <c r="C134" s="2">
        <v>2017</v>
      </c>
      <c r="D134" s="127">
        <v>498</v>
      </c>
    </row>
    <row r="135" spans="1:4" s="74" customFormat="1">
      <c r="A135" s="255">
        <v>9</v>
      </c>
      <c r="B135" s="126" t="s">
        <v>721</v>
      </c>
      <c r="C135" s="2">
        <v>2017</v>
      </c>
      <c r="D135" s="127">
        <v>1158</v>
      </c>
    </row>
    <row r="136" spans="1:4" s="74" customFormat="1">
      <c r="A136" s="255">
        <v>10</v>
      </c>
      <c r="B136" s="126" t="s">
        <v>728</v>
      </c>
      <c r="C136" s="2">
        <v>2017</v>
      </c>
      <c r="D136" s="127">
        <v>1292</v>
      </c>
    </row>
    <row r="137" spans="1:4" s="74" customFormat="1">
      <c r="A137" s="255">
        <v>11</v>
      </c>
      <c r="B137" s="126" t="s">
        <v>729</v>
      </c>
      <c r="C137" s="2">
        <v>2017</v>
      </c>
      <c r="D137" s="127">
        <v>4003</v>
      </c>
    </row>
    <row r="138" spans="1:4" s="74" customFormat="1">
      <c r="A138" s="255">
        <v>12</v>
      </c>
      <c r="B138" s="126" t="s">
        <v>730</v>
      </c>
      <c r="C138" s="2">
        <v>2018</v>
      </c>
      <c r="D138" s="127">
        <v>750</v>
      </c>
    </row>
    <row r="139" spans="1:4" s="74" customFormat="1">
      <c r="A139" s="255">
        <v>13</v>
      </c>
      <c r="B139" s="126" t="s">
        <v>731</v>
      </c>
      <c r="C139" s="2">
        <v>2018</v>
      </c>
      <c r="D139" s="127">
        <v>706</v>
      </c>
    </row>
    <row r="140" spans="1:4" s="74" customFormat="1">
      <c r="A140" s="255">
        <v>14</v>
      </c>
      <c r="B140" s="126" t="s">
        <v>732</v>
      </c>
      <c r="C140" s="2">
        <v>2018</v>
      </c>
      <c r="D140" s="127">
        <v>292</v>
      </c>
    </row>
    <row r="141" spans="1:4" s="74" customFormat="1">
      <c r="A141" s="255">
        <v>15</v>
      </c>
      <c r="B141" s="126" t="s">
        <v>733</v>
      </c>
      <c r="C141" s="2">
        <v>2018</v>
      </c>
      <c r="D141" s="127">
        <v>320</v>
      </c>
    </row>
    <row r="142" spans="1:4" s="74" customFormat="1">
      <c r="A142" s="255">
        <v>16</v>
      </c>
      <c r="B142" s="126" t="s">
        <v>1101</v>
      </c>
      <c r="C142" s="2">
        <v>2019</v>
      </c>
      <c r="D142" s="127">
        <v>2627</v>
      </c>
    </row>
    <row r="143" spans="1:4" s="74" customFormat="1">
      <c r="A143" s="255">
        <v>17</v>
      </c>
      <c r="B143" s="126" t="s">
        <v>1102</v>
      </c>
      <c r="C143" s="2">
        <v>2019</v>
      </c>
      <c r="D143" s="127">
        <v>972</v>
      </c>
    </row>
    <row r="144" spans="1:4" s="74" customFormat="1">
      <c r="A144" s="255">
        <v>18</v>
      </c>
      <c r="B144" s="126" t="s">
        <v>1103</v>
      </c>
      <c r="C144" s="2">
        <v>2019</v>
      </c>
      <c r="D144" s="127">
        <v>280</v>
      </c>
    </row>
    <row r="145" spans="1:7" s="74" customFormat="1">
      <c r="A145" s="255">
        <v>19</v>
      </c>
      <c r="B145" s="126" t="s">
        <v>1104</v>
      </c>
      <c r="C145" s="2">
        <v>2019</v>
      </c>
      <c r="D145" s="127">
        <v>266</v>
      </c>
    </row>
    <row r="146" spans="1:7" s="74" customFormat="1">
      <c r="A146" s="255">
        <v>20</v>
      </c>
      <c r="B146" s="126" t="s">
        <v>1105</v>
      </c>
      <c r="C146" s="2">
        <v>2019</v>
      </c>
      <c r="D146" s="127">
        <v>612</v>
      </c>
    </row>
    <row r="147" spans="1:7" s="74" customFormat="1">
      <c r="A147" s="2"/>
      <c r="B147" s="12" t="s">
        <v>386</v>
      </c>
      <c r="C147" s="2"/>
      <c r="D147" s="79">
        <f>SUM(D127:D146)</f>
        <v>21050.73</v>
      </c>
    </row>
    <row r="148" spans="1:7" s="74" customFormat="1" ht="12.75" customHeight="1">
      <c r="A148" s="288" t="s">
        <v>433</v>
      </c>
      <c r="B148" s="289"/>
      <c r="C148" s="289"/>
      <c r="D148" s="290"/>
      <c r="F148" s="80"/>
    </row>
    <row r="149" spans="1:7" s="74" customFormat="1" ht="12.75" customHeight="1">
      <c r="A149" s="255">
        <v>1</v>
      </c>
      <c r="B149" s="152" t="s">
        <v>1343</v>
      </c>
      <c r="C149" s="255">
        <v>2015</v>
      </c>
      <c r="D149" s="127">
        <v>625</v>
      </c>
      <c r="F149" s="80"/>
    </row>
    <row r="150" spans="1:7" s="74" customFormat="1" ht="12.75" customHeight="1">
      <c r="A150" s="255">
        <v>2</v>
      </c>
      <c r="B150" s="152" t="s">
        <v>1348</v>
      </c>
      <c r="C150" s="255">
        <v>2017</v>
      </c>
      <c r="D150" s="127">
        <v>1540.11</v>
      </c>
      <c r="F150" s="80"/>
    </row>
    <row r="151" spans="1:7" s="74" customFormat="1">
      <c r="A151" s="255">
        <v>3</v>
      </c>
      <c r="B151" s="152" t="s">
        <v>734</v>
      </c>
      <c r="C151" s="250">
        <v>2017</v>
      </c>
      <c r="D151" s="127">
        <v>1260</v>
      </c>
      <c r="E151" s="81"/>
      <c r="F151" s="81"/>
      <c r="G151" s="82"/>
    </row>
    <row r="152" spans="1:7" s="74" customFormat="1">
      <c r="A152" s="255">
        <v>4</v>
      </c>
      <c r="B152" s="152" t="s">
        <v>735</v>
      </c>
      <c r="C152" s="250">
        <v>2018</v>
      </c>
      <c r="D152" s="127">
        <v>6163.44</v>
      </c>
      <c r="E152" s="81"/>
      <c r="F152" s="81"/>
      <c r="G152" s="82"/>
    </row>
    <row r="153" spans="1:7" s="74" customFormat="1">
      <c r="A153" s="255">
        <v>5</v>
      </c>
      <c r="B153" s="152" t="s">
        <v>736</v>
      </c>
      <c r="C153" s="250">
        <v>2018</v>
      </c>
      <c r="D153" s="127">
        <v>2334.69</v>
      </c>
      <c r="E153" s="81"/>
      <c r="F153" s="81"/>
      <c r="G153" s="82"/>
    </row>
    <row r="154" spans="1:7" s="74" customFormat="1">
      <c r="A154" s="255">
        <v>6</v>
      </c>
      <c r="B154" s="152" t="s">
        <v>737</v>
      </c>
      <c r="C154" s="250">
        <v>2018</v>
      </c>
      <c r="D154" s="127">
        <v>1629.73</v>
      </c>
      <c r="E154" s="81"/>
      <c r="F154" s="81"/>
      <c r="G154" s="82"/>
    </row>
    <row r="155" spans="1:7" s="74" customFormat="1">
      <c r="A155" s="255">
        <v>7</v>
      </c>
      <c r="B155" s="152" t="s">
        <v>738</v>
      </c>
      <c r="C155" s="250">
        <v>2018</v>
      </c>
      <c r="D155" s="127">
        <v>717.08</v>
      </c>
      <c r="E155" s="81"/>
      <c r="F155" s="81"/>
      <c r="G155" s="82"/>
    </row>
    <row r="156" spans="1:7" s="74" customFormat="1">
      <c r="A156" s="255">
        <v>8</v>
      </c>
      <c r="B156" s="152" t="s">
        <v>739</v>
      </c>
      <c r="C156" s="250">
        <v>2018</v>
      </c>
      <c r="D156" s="127">
        <v>154820</v>
      </c>
      <c r="E156" s="81"/>
      <c r="F156" s="81"/>
      <c r="G156" s="82"/>
    </row>
    <row r="157" spans="1:7" s="74" customFormat="1">
      <c r="A157" s="255">
        <v>9</v>
      </c>
      <c r="B157" s="152" t="s">
        <v>740</v>
      </c>
      <c r="C157" s="250">
        <v>2018</v>
      </c>
      <c r="D157" s="127">
        <v>2604.89</v>
      </c>
      <c r="E157" s="81"/>
      <c r="F157" s="81"/>
      <c r="G157" s="82"/>
    </row>
    <row r="158" spans="1:7" s="74" customFormat="1">
      <c r="A158" s="255">
        <v>10</v>
      </c>
      <c r="B158" s="152" t="s">
        <v>741</v>
      </c>
      <c r="C158" s="250">
        <v>2018</v>
      </c>
      <c r="D158" s="127">
        <v>285.41000000000003</v>
      </c>
      <c r="E158" s="81"/>
      <c r="F158" s="81"/>
      <c r="G158" s="82"/>
    </row>
    <row r="159" spans="1:7" s="74" customFormat="1">
      <c r="A159" s="255">
        <v>11</v>
      </c>
      <c r="B159" s="152" t="s">
        <v>742</v>
      </c>
      <c r="C159" s="250">
        <v>2019</v>
      </c>
      <c r="D159" s="127">
        <v>26400</v>
      </c>
      <c r="E159" s="81"/>
      <c r="F159" s="81"/>
      <c r="G159" s="82"/>
    </row>
    <row r="160" spans="1:7" s="74" customFormat="1">
      <c r="A160" s="255">
        <v>12</v>
      </c>
      <c r="B160" s="152" t="s">
        <v>743</v>
      </c>
      <c r="C160" s="250">
        <v>2019</v>
      </c>
      <c r="D160" s="127">
        <v>609.84</v>
      </c>
      <c r="E160" s="81"/>
      <c r="F160" s="81"/>
      <c r="G160" s="82"/>
    </row>
    <row r="161" spans="1:7" s="74" customFormat="1">
      <c r="A161" s="255">
        <v>13</v>
      </c>
      <c r="B161" s="152" t="s">
        <v>744</v>
      </c>
      <c r="C161" s="250">
        <v>2019</v>
      </c>
      <c r="D161" s="127">
        <v>1578.82</v>
      </c>
      <c r="E161" s="81"/>
      <c r="F161" s="81"/>
      <c r="G161" s="82"/>
    </row>
    <row r="162" spans="1:7" s="74" customFormat="1">
      <c r="A162" s="255">
        <v>14</v>
      </c>
      <c r="B162" s="152" t="s">
        <v>745</v>
      </c>
      <c r="C162" s="250">
        <v>2018</v>
      </c>
      <c r="D162" s="127">
        <v>2228.13</v>
      </c>
      <c r="E162" s="81"/>
      <c r="F162" s="81"/>
      <c r="G162" s="82"/>
    </row>
    <row r="163" spans="1:7" s="74" customFormat="1">
      <c r="A163" s="255">
        <v>15</v>
      </c>
      <c r="B163" s="152" t="s">
        <v>746</v>
      </c>
      <c r="C163" s="250">
        <v>2019</v>
      </c>
      <c r="D163" s="127">
        <v>1523.13</v>
      </c>
      <c r="E163" s="81"/>
      <c r="F163" s="81"/>
      <c r="G163" s="82"/>
    </row>
    <row r="164" spans="1:7" s="74" customFormat="1">
      <c r="A164" s="255">
        <v>16</v>
      </c>
      <c r="B164" s="152" t="s">
        <v>747</v>
      </c>
      <c r="C164" s="250">
        <v>2018</v>
      </c>
      <c r="D164" s="127">
        <v>501.54</v>
      </c>
      <c r="E164" s="81"/>
      <c r="F164" s="81"/>
      <c r="G164" s="82"/>
    </row>
    <row r="165" spans="1:7" s="74" customFormat="1">
      <c r="A165" s="255">
        <v>17</v>
      </c>
      <c r="B165" s="152" t="s">
        <v>736</v>
      </c>
      <c r="C165" s="250">
        <v>2018</v>
      </c>
      <c r="D165" s="127">
        <v>1994.31</v>
      </c>
      <c r="E165" s="81"/>
      <c r="F165" s="81"/>
      <c r="G165" s="82"/>
    </row>
    <row r="166" spans="1:7" s="74" customFormat="1">
      <c r="A166" s="255">
        <v>18</v>
      </c>
      <c r="B166" s="152" t="s">
        <v>748</v>
      </c>
      <c r="C166" s="250">
        <v>2017</v>
      </c>
      <c r="D166" s="127">
        <v>1540.11</v>
      </c>
      <c r="E166" s="81"/>
      <c r="F166" s="81"/>
      <c r="G166" s="82"/>
    </row>
    <row r="167" spans="1:7" s="74" customFormat="1">
      <c r="A167" s="255">
        <v>19</v>
      </c>
      <c r="B167" s="152" t="s">
        <v>749</v>
      </c>
      <c r="C167" s="250">
        <v>2019</v>
      </c>
      <c r="D167" s="127">
        <v>3643.16</v>
      </c>
      <c r="E167" s="81"/>
      <c r="F167" s="81"/>
      <c r="G167" s="82"/>
    </row>
    <row r="168" spans="1:7" s="74" customFormat="1">
      <c r="A168" s="255">
        <v>20</v>
      </c>
      <c r="B168" s="152" t="s">
        <v>749</v>
      </c>
      <c r="C168" s="250">
        <v>2019</v>
      </c>
      <c r="D168" s="127">
        <v>3643.15</v>
      </c>
      <c r="E168" s="81"/>
      <c r="F168" s="81"/>
      <c r="G168" s="82"/>
    </row>
    <row r="169" spans="1:7" s="74" customFormat="1">
      <c r="A169" s="255">
        <v>21</v>
      </c>
      <c r="B169" s="152" t="s">
        <v>750</v>
      </c>
      <c r="C169" s="250">
        <v>2019</v>
      </c>
      <c r="D169" s="127">
        <v>3383.12</v>
      </c>
      <c r="E169" s="81"/>
      <c r="F169" s="81"/>
      <c r="G169" s="82"/>
    </row>
    <row r="170" spans="1:7" s="74" customFormat="1">
      <c r="A170" s="255">
        <v>22</v>
      </c>
      <c r="B170" s="152" t="s">
        <v>751</v>
      </c>
      <c r="C170" s="250">
        <v>2019</v>
      </c>
      <c r="D170" s="127">
        <v>609.84</v>
      </c>
      <c r="E170" s="81"/>
      <c r="F170" s="81"/>
      <c r="G170" s="82"/>
    </row>
    <row r="171" spans="1:7" s="74" customFormat="1">
      <c r="A171" s="255">
        <v>23</v>
      </c>
      <c r="B171" s="152" t="s">
        <v>1341</v>
      </c>
      <c r="C171" s="255">
        <v>2019</v>
      </c>
      <c r="D171" s="127">
        <v>4644.6899999999996</v>
      </c>
      <c r="E171" s="81"/>
      <c r="F171" s="81"/>
      <c r="G171" s="82"/>
    </row>
    <row r="172" spans="1:7" s="74" customFormat="1">
      <c r="A172" s="255">
        <v>24</v>
      </c>
      <c r="B172" s="152" t="s">
        <v>1350</v>
      </c>
      <c r="C172" s="255">
        <v>2019</v>
      </c>
      <c r="D172" s="127">
        <v>462.52</v>
      </c>
      <c r="E172" s="81"/>
      <c r="F172" s="81"/>
      <c r="G172" s="82"/>
    </row>
    <row r="173" spans="1:7" s="74" customFormat="1">
      <c r="A173" s="255">
        <v>25</v>
      </c>
      <c r="B173" s="152" t="s">
        <v>1357</v>
      </c>
      <c r="C173" s="255">
        <v>2019</v>
      </c>
      <c r="D173" s="127">
        <v>1337.4</v>
      </c>
      <c r="E173" s="81"/>
      <c r="F173" s="81"/>
      <c r="G173" s="82"/>
    </row>
    <row r="174" spans="1:7" s="74" customFormat="1">
      <c r="A174" s="255">
        <v>26</v>
      </c>
      <c r="B174" s="152" t="s">
        <v>1344</v>
      </c>
      <c r="C174" s="255">
        <v>2019</v>
      </c>
      <c r="D174" s="127">
        <v>1597.77</v>
      </c>
      <c r="E174" s="81"/>
      <c r="F174" s="81"/>
      <c r="G174" s="82"/>
    </row>
    <row r="175" spans="1:7" s="74" customFormat="1">
      <c r="A175" s="255">
        <v>27</v>
      </c>
      <c r="B175" s="152" t="s">
        <v>1345</v>
      </c>
      <c r="C175" s="255">
        <v>2019</v>
      </c>
      <c r="D175" s="127">
        <v>1437.7</v>
      </c>
      <c r="E175" s="81"/>
      <c r="F175" s="81"/>
      <c r="G175" s="82"/>
    </row>
    <row r="176" spans="1:7" s="74" customFormat="1">
      <c r="A176" s="255">
        <v>28</v>
      </c>
      <c r="B176" s="152" t="s">
        <v>1358</v>
      </c>
      <c r="C176" s="255">
        <v>2019</v>
      </c>
      <c r="D176" s="127">
        <v>557.19000000000005</v>
      </c>
      <c r="E176" s="81"/>
      <c r="F176" s="81"/>
      <c r="G176" s="82"/>
    </row>
    <row r="177" spans="1:7" s="74" customFormat="1">
      <c r="A177" s="255">
        <v>29</v>
      </c>
      <c r="B177" s="152" t="s">
        <v>1342</v>
      </c>
      <c r="C177" s="255">
        <v>2020</v>
      </c>
      <c r="D177" s="127">
        <v>4679</v>
      </c>
      <c r="E177" s="81"/>
      <c r="F177" s="81"/>
      <c r="G177" s="82"/>
    </row>
    <row r="178" spans="1:7" s="74" customFormat="1">
      <c r="A178" s="255">
        <v>30</v>
      </c>
      <c r="B178" s="152" t="s">
        <v>1360</v>
      </c>
      <c r="C178" s="255">
        <v>2019</v>
      </c>
      <c r="D178" s="127">
        <v>1833</v>
      </c>
      <c r="E178" s="81"/>
      <c r="F178" s="81"/>
      <c r="G178" s="82"/>
    </row>
    <row r="179" spans="1:7" s="74" customFormat="1">
      <c r="A179" s="2"/>
      <c r="B179" s="12" t="s">
        <v>386</v>
      </c>
      <c r="C179" s="2"/>
      <c r="D179" s="79">
        <f>SUM(D149:D178)</f>
        <v>236184.77</v>
      </c>
    </row>
    <row r="180" spans="1:7" s="74" customFormat="1" ht="12.75" customHeight="1">
      <c r="A180" s="284" t="s">
        <v>752</v>
      </c>
      <c r="B180" s="284"/>
      <c r="C180" s="284"/>
      <c r="D180" s="284"/>
    </row>
    <row r="181" spans="1:7" s="74" customFormat="1" ht="12.75" customHeight="1">
      <c r="A181" s="2">
        <v>1</v>
      </c>
      <c r="B181" s="126" t="s">
        <v>753</v>
      </c>
      <c r="C181" s="2">
        <v>2016</v>
      </c>
      <c r="D181" s="127">
        <v>4808</v>
      </c>
    </row>
    <row r="182" spans="1:7" s="74" customFormat="1" ht="12.75" customHeight="1">
      <c r="A182" s="2">
        <v>2</v>
      </c>
      <c r="B182" s="126" t="s">
        <v>754</v>
      </c>
      <c r="C182" s="2">
        <v>2016</v>
      </c>
      <c r="D182" s="127">
        <v>6574</v>
      </c>
    </row>
    <row r="183" spans="1:7" s="74" customFormat="1" ht="12.75" customHeight="1">
      <c r="A183" s="255">
        <v>3</v>
      </c>
      <c r="B183" s="126" t="s">
        <v>755</v>
      </c>
      <c r="C183" s="2">
        <v>2016</v>
      </c>
      <c r="D183" s="127">
        <v>1900</v>
      </c>
    </row>
    <row r="184" spans="1:7" s="74" customFormat="1" ht="12.75" customHeight="1">
      <c r="A184" s="255">
        <v>4</v>
      </c>
      <c r="B184" s="126" t="s">
        <v>756</v>
      </c>
      <c r="C184" s="2">
        <v>2016</v>
      </c>
      <c r="D184" s="127">
        <v>1849</v>
      </c>
    </row>
    <row r="185" spans="1:7" s="74" customFormat="1" ht="12.75" customHeight="1">
      <c r="A185" s="255">
        <v>5</v>
      </c>
      <c r="B185" s="126" t="s">
        <v>757</v>
      </c>
      <c r="C185" s="2">
        <v>2016</v>
      </c>
      <c r="D185" s="127">
        <v>3495</v>
      </c>
    </row>
    <row r="186" spans="1:7" s="74" customFormat="1" ht="12.75" customHeight="1">
      <c r="A186" s="255">
        <v>6</v>
      </c>
      <c r="B186" s="126" t="s">
        <v>758</v>
      </c>
      <c r="C186" s="2">
        <v>2016</v>
      </c>
      <c r="D186" s="127">
        <v>940</v>
      </c>
    </row>
    <row r="187" spans="1:7" s="74" customFormat="1" ht="12.75" customHeight="1">
      <c r="A187" s="255">
        <v>7</v>
      </c>
      <c r="B187" s="126" t="s">
        <v>759</v>
      </c>
      <c r="C187" s="2">
        <v>2016</v>
      </c>
      <c r="D187" s="127">
        <v>1490</v>
      </c>
    </row>
    <row r="188" spans="1:7" s="74" customFormat="1" ht="12.75" customHeight="1">
      <c r="A188" s="255">
        <v>8</v>
      </c>
      <c r="B188" s="126" t="s">
        <v>760</v>
      </c>
      <c r="C188" s="2">
        <v>2016</v>
      </c>
      <c r="D188" s="127">
        <v>3280</v>
      </c>
    </row>
    <row r="189" spans="1:7" s="74" customFormat="1" ht="12.75" customHeight="1">
      <c r="A189" s="255">
        <v>9</v>
      </c>
      <c r="B189" s="126" t="s">
        <v>761</v>
      </c>
      <c r="C189" s="2">
        <v>2016</v>
      </c>
      <c r="D189" s="127">
        <v>479</v>
      </c>
    </row>
    <row r="190" spans="1:7" s="74" customFormat="1" ht="12.75" customHeight="1">
      <c r="A190" s="255">
        <v>10</v>
      </c>
      <c r="B190" s="126" t="s">
        <v>762</v>
      </c>
      <c r="C190" s="2">
        <v>2016</v>
      </c>
      <c r="D190" s="127">
        <v>650</v>
      </c>
    </row>
    <row r="191" spans="1:7" s="74" customFormat="1" ht="12.75" customHeight="1">
      <c r="A191" s="255">
        <v>11</v>
      </c>
      <c r="B191" s="126" t="s">
        <v>759</v>
      </c>
      <c r="C191" s="2">
        <v>2017</v>
      </c>
      <c r="D191" s="127">
        <v>1390</v>
      </c>
    </row>
    <row r="192" spans="1:7" s="74" customFormat="1" ht="25.5">
      <c r="A192" s="255">
        <v>12</v>
      </c>
      <c r="B192" s="126" t="s">
        <v>763</v>
      </c>
      <c r="C192" s="2">
        <v>2017</v>
      </c>
      <c r="D192" s="127">
        <v>4075</v>
      </c>
    </row>
    <row r="193" spans="1:4" s="74" customFormat="1" ht="12.75" customHeight="1">
      <c r="A193" s="255">
        <v>13</v>
      </c>
      <c r="B193" s="126" t="s">
        <v>764</v>
      </c>
      <c r="C193" s="2">
        <v>2017</v>
      </c>
      <c r="D193" s="127">
        <v>439</v>
      </c>
    </row>
    <row r="194" spans="1:4" s="74" customFormat="1" ht="12.75" customHeight="1">
      <c r="A194" s="255">
        <v>14</v>
      </c>
      <c r="B194" s="126" t="s">
        <v>765</v>
      </c>
      <c r="C194" s="2">
        <v>2017</v>
      </c>
      <c r="D194" s="127">
        <v>9619.2900000000009</v>
      </c>
    </row>
    <row r="195" spans="1:4" s="74" customFormat="1" ht="12.75" customHeight="1">
      <c r="A195" s="255">
        <v>15</v>
      </c>
      <c r="B195" s="126" t="s">
        <v>766</v>
      </c>
      <c r="C195" s="2">
        <v>2018</v>
      </c>
      <c r="D195" s="127">
        <v>970</v>
      </c>
    </row>
    <row r="196" spans="1:4" s="74" customFormat="1" ht="12.75" customHeight="1">
      <c r="A196" s="255">
        <v>16</v>
      </c>
      <c r="B196" s="151" t="s">
        <v>767</v>
      </c>
      <c r="C196" s="2">
        <v>2018</v>
      </c>
      <c r="D196" s="127">
        <v>2128</v>
      </c>
    </row>
    <row r="197" spans="1:4" s="74" customFormat="1" ht="12.75" customHeight="1">
      <c r="A197" s="255">
        <v>17</v>
      </c>
      <c r="B197" s="126" t="s">
        <v>768</v>
      </c>
      <c r="C197" s="2">
        <v>2018</v>
      </c>
      <c r="D197" s="127">
        <v>5740</v>
      </c>
    </row>
    <row r="198" spans="1:4" s="74" customFormat="1" ht="12.75" customHeight="1">
      <c r="A198" s="255">
        <v>18</v>
      </c>
      <c r="B198" s="126" t="s">
        <v>769</v>
      </c>
      <c r="C198" s="2">
        <v>2018</v>
      </c>
      <c r="D198" s="127">
        <v>2379</v>
      </c>
    </row>
    <row r="199" spans="1:4" s="74" customFormat="1" ht="12.75" customHeight="1">
      <c r="A199" s="255">
        <v>19</v>
      </c>
      <c r="B199" s="126" t="s">
        <v>770</v>
      </c>
      <c r="C199" s="2">
        <v>2018</v>
      </c>
      <c r="D199" s="127">
        <v>1840</v>
      </c>
    </row>
    <row r="200" spans="1:4" s="74" customFormat="1" ht="12.75" customHeight="1">
      <c r="A200" s="255">
        <v>20</v>
      </c>
      <c r="B200" s="126" t="s">
        <v>771</v>
      </c>
      <c r="C200" s="2">
        <v>2019</v>
      </c>
      <c r="D200" s="127">
        <v>4842</v>
      </c>
    </row>
    <row r="201" spans="1:4" s="74" customFormat="1" ht="12.75" customHeight="1">
      <c r="A201" s="255">
        <v>21</v>
      </c>
      <c r="B201" s="126" t="s">
        <v>1109</v>
      </c>
      <c r="C201" s="2">
        <v>2019</v>
      </c>
      <c r="D201" s="127">
        <v>4350</v>
      </c>
    </row>
    <row r="202" spans="1:4" s="74" customFormat="1" ht="12.75" customHeight="1">
      <c r="A202" s="255">
        <v>22</v>
      </c>
      <c r="B202" s="126" t="s">
        <v>1110</v>
      </c>
      <c r="C202" s="2">
        <v>2019</v>
      </c>
      <c r="D202" s="127">
        <v>3540</v>
      </c>
    </row>
    <row r="203" spans="1:4">
      <c r="A203" s="2"/>
      <c r="B203" s="12" t="s">
        <v>386</v>
      </c>
      <c r="C203" s="2"/>
      <c r="D203" s="77">
        <f>SUM(D181:D202)</f>
        <v>66777.290000000008</v>
      </c>
    </row>
    <row r="204" spans="1:4" ht="12.75" customHeight="1">
      <c r="A204" s="284" t="s">
        <v>772</v>
      </c>
      <c r="B204" s="284"/>
      <c r="C204" s="284"/>
      <c r="D204" s="284"/>
    </row>
    <row r="205" spans="1:4" s="74" customFormat="1">
      <c r="A205" s="2">
        <v>1</v>
      </c>
      <c r="B205" s="126" t="s">
        <v>773</v>
      </c>
      <c r="C205" s="2">
        <v>2015</v>
      </c>
      <c r="D205" s="127">
        <v>541.20000000000005</v>
      </c>
    </row>
    <row r="206" spans="1:4" s="74" customFormat="1">
      <c r="A206" s="2">
        <v>2</v>
      </c>
      <c r="B206" s="126" t="s">
        <v>774</v>
      </c>
      <c r="C206" s="2">
        <v>2015</v>
      </c>
      <c r="D206" s="127">
        <v>664.2</v>
      </c>
    </row>
    <row r="207" spans="1:4" s="74" customFormat="1">
      <c r="A207" s="255">
        <v>3</v>
      </c>
      <c r="B207" s="126" t="s">
        <v>775</v>
      </c>
      <c r="C207" s="153">
        <v>2016</v>
      </c>
      <c r="D207" s="127">
        <v>2692.47</v>
      </c>
    </row>
    <row r="208" spans="1:4" s="74" customFormat="1">
      <c r="A208" s="255">
        <v>4</v>
      </c>
      <c r="B208" s="126" t="s">
        <v>776</v>
      </c>
      <c r="C208" s="153">
        <v>2016</v>
      </c>
      <c r="D208" s="127">
        <v>664.2</v>
      </c>
    </row>
    <row r="209" spans="1:9" s="74" customFormat="1">
      <c r="A209" s="255">
        <v>5</v>
      </c>
      <c r="B209" s="126" t="s">
        <v>777</v>
      </c>
      <c r="C209" s="2">
        <v>2016</v>
      </c>
      <c r="D209" s="127">
        <v>1373.91</v>
      </c>
    </row>
    <row r="210" spans="1:9" s="74" customFormat="1">
      <c r="A210" s="255">
        <v>6</v>
      </c>
      <c r="B210" s="126" t="s">
        <v>778</v>
      </c>
      <c r="C210" s="2">
        <v>2017</v>
      </c>
      <c r="D210" s="127">
        <v>841.64</v>
      </c>
    </row>
    <row r="211" spans="1:9" s="74" customFormat="1">
      <c r="A211" s="255">
        <v>7</v>
      </c>
      <c r="B211" s="126" t="s">
        <v>779</v>
      </c>
      <c r="C211" s="153">
        <v>2017</v>
      </c>
      <c r="D211" s="161">
        <v>2742.9</v>
      </c>
    </row>
    <row r="212" spans="1:9" s="74" customFormat="1">
      <c r="A212" s="255">
        <v>8</v>
      </c>
      <c r="B212" s="160" t="s">
        <v>780</v>
      </c>
      <c r="C212" s="162">
        <v>2017</v>
      </c>
      <c r="D212" s="161">
        <v>1413.27</v>
      </c>
    </row>
    <row r="213" spans="1:9" s="74" customFormat="1">
      <c r="A213" s="255">
        <v>9</v>
      </c>
      <c r="B213" s="152" t="s">
        <v>781</v>
      </c>
      <c r="C213" s="153">
        <v>2017</v>
      </c>
      <c r="D213" s="161">
        <v>873.3</v>
      </c>
    </row>
    <row r="214" spans="1:9" s="74" customFormat="1">
      <c r="A214" s="255">
        <v>10</v>
      </c>
      <c r="B214" s="152" t="s">
        <v>782</v>
      </c>
      <c r="C214" s="157">
        <v>2017</v>
      </c>
      <c r="D214" s="127">
        <v>565.79999999999995</v>
      </c>
      <c r="I214" s="258"/>
    </row>
    <row r="215" spans="1:9" s="74" customFormat="1">
      <c r="A215" s="255">
        <v>11</v>
      </c>
      <c r="B215" s="152" t="s">
        <v>783</v>
      </c>
      <c r="C215" s="162">
        <v>2017</v>
      </c>
      <c r="D215" s="161">
        <v>940.95</v>
      </c>
    </row>
    <row r="216" spans="1:9" s="74" customFormat="1">
      <c r="A216" s="255">
        <v>12</v>
      </c>
      <c r="B216" s="126" t="s">
        <v>784</v>
      </c>
      <c r="C216" s="2">
        <v>2017</v>
      </c>
      <c r="D216" s="127">
        <v>1413.27</v>
      </c>
    </row>
    <row r="217" spans="1:9" s="74" customFormat="1">
      <c r="A217" s="255">
        <v>13</v>
      </c>
      <c r="B217" s="126" t="s">
        <v>785</v>
      </c>
      <c r="C217" s="2">
        <v>2018</v>
      </c>
      <c r="D217" s="127">
        <v>565.79999999999995</v>
      </c>
    </row>
    <row r="218" spans="1:9" s="74" customFormat="1">
      <c r="A218" s="255">
        <v>14</v>
      </c>
      <c r="B218" s="126" t="s">
        <v>786</v>
      </c>
      <c r="C218" s="2">
        <v>2018</v>
      </c>
      <c r="D218" s="127">
        <v>9827.7000000000007</v>
      </c>
    </row>
    <row r="219" spans="1:9" s="74" customFormat="1">
      <c r="A219" s="255">
        <v>15</v>
      </c>
      <c r="B219" s="126" t="s">
        <v>1122</v>
      </c>
      <c r="C219" s="2">
        <v>2019</v>
      </c>
      <c r="D219" s="127">
        <v>1020.9</v>
      </c>
    </row>
    <row r="220" spans="1:9" s="74" customFormat="1">
      <c r="A220" s="255">
        <v>16</v>
      </c>
      <c r="B220" s="126" t="s">
        <v>1123</v>
      </c>
      <c r="C220" s="2">
        <v>2019</v>
      </c>
      <c r="D220" s="127">
        <v>1230</v>
      </c>
    </row>
    <row r="221" spans="1:9" s="74" customFormat="1">
      <c r="A221" s="255">
        <v>17</v>
      </c>
      <c r="B221" s="126" t="s">
        <v>1122</v>
      </c>
      <c r="C221" s="2">
        <v>2019</v>
      </c>
      <c r="D221" s="127">
        <v>1756.44</v>
      </c>
    </row>
    <row r="222" spans="1:9" s="83" customFormat="1">
      <c r="A222" s="2"/>
      <c r="B222" s="12" t="s">
        <v>386</v>
      </c>
      <c r="C222" s="2"/>
      <c r="D222" s="79">
        <f>SUM(D205:D221)</f>
        <v>29127.95</v>
      </c>
    </row>
    <row r="223" spans="1:9" s="74" customFormat="1" ht="12.75" customHeight="1">
      <c r="A223" s="284" t="s">
        <v>787</v>
      </c>
      <c r="B223" s="284"/>
      <c r="C223" s="284"/>
      <c r="D223" s="284"/>
    </row>
    <row r="224" spans="1:9" s="74" customFormat="1" ht="12.75" customHeight="1">
      <c r="A224" s="2">
        <v>1</v>
      </c>
      <c r="B224" s="126" t="s">
        <v>788</v>
      </c>
      <c r="C224" s="2">
        <v>2015</v>
      </c>
      <c r="D224" s="127">
        <v>17370</v>
      </c>
    </row>
    <row r="225" spans="1:4" s="74" customFormat="1" ht="12.75" customHeight="1">
      <c r="A225" s="2">
        <v>2</v>
      </c>
      <c r="B225" s="126" t="s">
        <v>789</v>
      </c>
      <c r="C225" s="2">
        <v>2015</v>
      </c>
      <c r="D225" s="127">
        <v>1399</v>
      </c>
    </row>
    <row r="226" spans="1:4" s="74" customFormat="1" ht="12.75" customHeight="1">
      <c r="A226" s="2">
        <v>3</v>
      </c>
      <c r="B226" s="126" t="s">
        <v>790</v>
      </c>
      <c r="C226" s="2">
        <v>2015</v>
      </c>
      <c r="D226" s="127">
        <v>2890.5</v>
      </c>
    </row>
    <row r="227" spans="1:4" s="74" customFormat="1" ht="12.75" customHeight="1">
      <c r="A227" s="2">
        <v>4</v>
      </c>
      <c r="B227" s="126" t="s">
        <v>791</v>
      </c>
      <c r="C227" s="2">
        <v>2016</v>
      </c>
      <c r="D227" s="127">
        <v>5750</v>
      </c>
    </row>
    <row r="228" spans="1:4" s="74" customFormat="1" ht="12.75" customHeight="1">
      <c r="A228" s="2">
        <v>5</v>
      </c>
      <c r="B228" s="126" t="s">
        <v>792</v>
      </c>
      <c r="C228" s="2">
        <v>2017</v>
      </c>
      <c r="D228" s="127">
        <v>5999</v>
      </c>
    </row>
    <row r="229" spans="1:4" s="74" customFormat="1" ht="12.75" customHeight="1">
      <c r="A229" s="2">
        <v>6</v>
      </c>
      <c r="B229" s="126" t="s">
        <v>1124</v>
      </c>
      <c r="C229" s="2">
        <v>2017</v>
      </c>
      <c r="D229" s="127">
        <v>4195</v>
      </c>
    </row>
    <row r="230" spans="1:4" s="74" customFormat="1" ht="12.75" customHeight="1">
      <c r="A230" s="2">
        <v>7</v>
      </c>
      <c r="B230" s="126" t="s">
        <v>1124</v>
      </c>
      <c r="C230" s="2">
        <v>2017</v>
      </c>
      <c r="D230" s="127">
        <v>2517</v>
      </c>
    </row>
    <row r="231" spans="1:4" s="74" customFormat="1" ht="12.75" customHeight="1">
      <c r="A231" s="2">
        <v>8</v>
      </c>
      <c r="B231" s="126" t="s">
        <v>1124</v>
      </c>
      <c r="C231" s="2">
        <v>2018</v>
      </c>
      <c r="D231" s="127">
        <v>3116</v>
      </c>
    </row>
    <row r="232" spans="1:4" s="74" customFormat="1" ht="12.75" customHeight="1">
      <c r="A232" s="2"/>
      <c r="B232" s="12" t="s">
        <v>386</v>
      </c>
      <c r="C232" s="2"/>
      <c r="D232" s="79">
        <f>SUM(D224:D231)</f>
        <v>43236.5</v>
      </c>
    </row>
    <row r="233" spans="1:4" s="74" customFormat="1" ht="12.75" customHeight="1">
      <c r="A233" s="284" t="s">
        <v>793</v>
      </c>
      <c r="B233" s="284"/>
      <c r="C233" s="284"/>
      <c r="D233" s="284"/>
    </row>
    <row r="234" spans="1:4" s="74" customFormat="1" ht="12.75" customHeight="1">
      <c r="A234" s="2">
        <v>1</v>
      </c>
      <c r="B234" s="126" t="s">
        <v>794</v>
      </c>
      <c r="C234" s="2">
        <v>2015</v>
      </c>
      <c r="D234" s="127">
        <v>4500</v>
      </c>
    </row>
    <row r="235" spans="1:4" s="74" customFormat="1" ht="12.75" customHeight="1">
      <c r="A235" s="213">
        <v>2</v>
      </c>
      <c r="B235" s="126" t="s">
        <v>795</v>
      </c>
      <c r="C235" s="213">
        <v>2016</v>
      </c>
      <c r="D235" s="127">
        <v>3500</v>
      </c>
    </row>
    <row r="236" spans="1:4" s="74" customFormat="1" ht="12.75" customHeight="1">
      <c r="A236" s="255">
        <v>3</v>
      </c>
      <c r="B236" s="126" t="s">
        <v>794</v>
      </c>
      <c r="C236" s="2">
        <v>2017</v>
      </c>
      <c r="D236" s="127">
        <v>1700</v>
      </c>
    </row>
    <row r="237" spans="1:4" s="74" customFormat="1" ht="12.75" customHeight="1">
      <c r="A237" s="255">
        <v>4</v>
      </c>
      <c r="B237" s="126" t="s">
        <v>794</v>
      </c>
      <c r="C237" s="2">
        <v>2019</v>
      </c>
      <c r="D237" s="127">
        <v>4200</v>
      </c>
    </row>
    <row r="238" spans="1:4" s="74" customFormat="1">
      <c r="A238" s="255">
        <v>5</v>
      </c>
      <c r="B238" s="139" t="s">
        <v>796</v>
      </c>
      <c r="C238" s="149">
        <v>2015</v>
      </c>
      <c r="D238" s="127">
        <v>4348.5</v>
      </c>
    </row>
    <row r="239" spans="1:4" s="74" customFormat="1">
      <c r="A239" s="255">
        <v>6</v>
      </c>
      <c r="B239" s="139" t="s">
        <v>797</v>
      </c>
      <c r="C239" s="149">
        <v>2015</v>
      </c>
      <c r="D239" s="127">
        <v>55045.760000000002</v>
      </c>
    </row>
    <row r="240" spans="1:4" s="74" customFormat="1">
      <c r="A240" s="255">
        <v>7</v>
      </c>
      <c r="B240" s="139" t="s">
        <v>798</v>
      </c>
      <c r="C240" s="149">
        <v>2015</v>
      </c>
      <c r="D240" s="127">
        <v>9808.75</v>
      </c>
    </row>
    <row r="241" spans="1:4" s="74" customFormat="1">
      <c r="A241" s="255">
        <v>8</v>
      </c>
      <c r="B241" s="139" t="s">
        <v>799</v>
      </c>
      <c r="C241" s="149">
        <v>2016</v>
      </c>
      <c r="D241" s="127">
        <v>5400</v>
      </c>
    </row>
    <row r="242" spans="1:4" s="74" customFormat="1">
      <c r="A242" s="255">
        <v>9</v>
      </c>
      <c r="B242" s="139" t="s">
        <v>800</v>
      </c>
      <c r="C242" s="149">
        <v>2016</v>
      </c>
      <c r="D242" s="127">
        <v>3400</v>
      </c>
    </row>
    <row r="243" spans="1:4" s="74" customFormat="1">
      <c r="A243" s="255">
        <v>10</v>
      </c>
      <c r="B243" s="139" t="s">
        <v>801</v>
      </c>
      <c r="C243" s="149">
        <v>2016</v>
      </c>
      <c r="D243" s="127">
        <v>1797</v>
      </c>
    </row>
    <row r="244" spans="1:4" s="74" customFormat="1">
      <c r="A244" s="255">
        <v>11</v>
      </c>
      <c r="B244" s="139" t="s">
        <v>801</v>
      </c>
      <c r="C244" s="149">
        <v>2016</v>
      </c>
      <c r="D244" s="127">
        <v>3684</v>
      </c>
    </row>
    <row r="245" spans="1:4" s="74" customFormat="1">
      <c r="A245" s="255">
        <v>12</v>
      </c>
      <c r="B245" s="139" t="s">
        <v>802</v>
      </c>
      <c r="C245" s="149">
        <v>2016</v>
      </c>
      <c r="D245" s="127">
        <v>2890.5</v>
      </c>
    </row>
    <row r="246" spans="1:4" s="74" customFormat="1">
      <c r="A246" s="255">
        <v>13</v>
      </c>
      <c r="B246" s="139" t="s">
        <v>801</v>
      </c>
      <c r="C246" s="149">
        <v>2016</v>
      </c>
      <c r="D246" s="127">
        <v>2998.99</v>
      </c>
    </row>
    <row r="247" spans="1:4" s="74" customFormat="1">
      <c r="A247" s="2"/>
      <c r="B247" s="12" t="s">
        <v>386</v>
      </c>
      <c r="C247" s="2"/>
      <c r="D247" s="79">
        <f>SUM(D234:D246)</f>
        <v>103273.50000000001</v>
      </c>
    </row>
    <row r="248" spans="1:4" s="74" customFormat="1" ht="12.75" customHeight="1">
      <c r="A248" s="284" t="s">
        <v>803</v>
      </c>
      <c r="B248" s="284"/>
      <c r="C248" s="284"/>
      <c r="D248" s="284"/>
    </row>
    <row r="249" spans="1:4" s="74" customFormat="1" ht="12.75" customHeight="1">
      <c r="A249" s="2">
        <v>1</v>
      </c>
      <c r="B249" s="126" t="s">
        <v>804</v>
      </c>
      <c r="C249" s="2">
        <v>2015</v>
      </c>
      <c r="D249" s="127">
        <v>10640</v>
      </c>
    </row>
    <row r="250" spans="1:4" s="74" customFormat="1" ht="12.75" customHeight="1">
      <c r="A250" s="2">
        <v>2</v>
      </c>
      <c r="B250" s="126" t="s">
        <v>805</v>
      </c>
      <c r="C250" s="2">
        <v>2015</v>
      </c>
      <c r="D250" s="127">
        <v>1430</v>
      </c>
    </row>
    <row r="251" spans="1:4" s="74" customFormat="1" ht="12.75" customHeight="1">
      <c r="A251" s="255">
        <v>3</v>
      </c>
      <c r="B251" s="126" t="s">
        <v>806</v>
      </c>
      <c r="C251" s="192">
        <v>2015</v>
      </c>
      <c r="D251" s="127">
        <v>4471.05</v>
      </c>
    </row>
    <row r="252" spans="1:4" s="74" customFormat="1" ht="12.75" customHeight="1">
      <c r="A252" s="255">
        <v>4</v>
      </c>
      <c r="B252" s="126" t="s">
        <v>807</v>
      </c>
      <c r="C252" s="2">
        <v>2016</v>
      </c>
      <c r="D252" s="127">
        <v>4964.28</v>
      </c>
    </row>
    <row r="253" spans="1:4" s="74" customFormat="1" ht="12.75" customHeight="1">
      <c r="A253" s="255">
        <v>5</v>
      </c>
      <c r="B253" s="126" t="s">
        <v>808</v>
      </c>
      <c r="C253" s="2">
        <v>2015</v>
      </c>
      <c r="D253" s="127">
        <v>1955.7</v>
      </c>
    </row>
    <row r="254" spans="1:4" s="74" customFormat="1" ht="12.75" customHeight="1">
      <c r="A254" s="255">
        <v>6</v>
      </c>
      <c r="B254" s="126" t="s">
        <v>809</v>
      </c>
      <c r="C254" s="2">
        <v>2015</v>
      </c>
      <c r="D254" s="127">
        <v>380</v>
      </c>
    </row>
    <row r="255" spans="1:4" s="74" customFormat="1" ht="12.75" customHeight="1">
      <c r="A255" s="255">
        <v>7</v>
      </c>
      <c r="B255" s="126" t="s">
        <v>810</v>
      </c>
      <c r="C255" s="2">
        <v>2015</v>
      </c>
      <c r="D255" s="127">
        <v>399</v>
      </c>
    </row>
    <row r="256" spans="1:4" s="74" customFormat="1" ht="12.75" customHeight="1">
      <c r="A256" s="255">
        <v>8</v>
      </c>
      <c r="B256" s="126" t="s">
        <v>811</v>
      </c>
      <c r="C256" s="2">
        <v>2016</v>
      </c>
      <c r="D256" s="127">
        <v>4995.03</v>
      </c>
    </row>
    <row r="257" spans="1:4" s="74" customFormat="1">
      <c r="A257" s="255">
        <v>9</v>
      </c>
      <c r="B257" s="126" t="s">
        <v>812</v>
      </c>
      <c r="C257" s="2">
        <v>2017</v>
      </c>
      <c r="D257" s="127">
        <v>2988.9</v>
      </c>
    </row>
    <row r="258" spans="1:4" s="74" customFormat="1">
      <c r="A258" s="255">
        <v>10</v>
      </c>
      <c r="B258" s="126" t="s">
        <v>813</v>
      </c>
      <c r="C258" s="2">
        <v>2017</v>
      </c>
      <c r="D258" s="127">
        <v>12796</v>
      </c>
    </row>
    <row r="259" spans="1:4" s="74" customFormat="1">
      <c r="A259" s="255">
        <v>11</v>
      </c>
      <c r="B259" s="126" t="s">
        <v>1135</v>
      </c>
      <c r="C259" s="2">
        <v>2017</v>
      </c>
      <c r="D259" s="127">
        <v>1700</v>
      </c>
    </row>
    <row r="260" spans="1:4" s="74" customFormat="1">
      <c r="A260" s="255">
        <v>12</v>
      </c>
      <c r="B260" s="126" t="s">
        <v>1136</v>
      </c>
      <c r="C260" s="2">
        <v>2017</v>
      </c>
      <c r="D260" s="127">
        <v>499</v>
      </c>
    </row>
    <row r="261" spans="1:4" s="74" customFormat="1">
      <c r="A261" s="255">
        <v>13</v>
      </c>
      <c r="B261" s="126" t="s">
        <v>814</v>
      </c>
      <c r="C261" s="2">
        <v>2018</v>
      </c>
      <c r="D261" s="127">
        <v>10731.75</v>
      </c>
    </row>
    <row r="262" spans="1:4" s="74" customFormat="1">
      <c r="A262" s="255">
        <v>14</v>
      </c>
      <c r="B262" s="126" t="s">
        <v>815</v>
      </c>
      <c r="C262" s="192">
        <v>2018</v>
      </c>
      <c r="D262" s="127">
        <v>1167</v>
      </c>
    </row>
    <row r="263" spans="1:4" s="74" customFormat="1">
      <c r="A263" s="255">
        <v>15</v>
      </c>
      <c r="B263" s="126" t="s">
        <v>816</v>
      </c>
      <c r="C263" s="2">
        <v>2018</v>
      </c>
      <c r="D263" s="127">
        <v>715.45</v>
      </c>
    </row>
    <row r="264" spans="1:4" s="74" customFormat="1">
      <c r="A264" s="255">
        <v>16</v>
      </c>
      <c r="B264" s="126" t="s">
        <v>817</v>
      </c>
      <c r="C264" s="2">
        <v>2018</v>
      </c>
      <c r="D264" s="127">
        <v>837.39</v>
      </c>
    </row>
    <row r="265" spans="1:4" s="74" customFormat="1">
      <c r="A265" s="255">
        <v>17</v>
      </c>
      <c r="B265" s="126" t="s">
        <v>818</v>
      </c>
      <c r="C265" s="2">
        <v>2018</v>
      </c>
      <c r="D265" s="127">
        <v>3250.4</v>
      </c>
    </row>
    <row r="266" spans="1:4" s="74" customFormat="1">
      <c r="A266" s="255">
        <v>18</v>
      </c>
      <c r="B266" s="126" t="s">
        <v>819</v>
      </c>
      <c r="C266" s="2">
        <v>2018</v>
      </c>
      <c r="D266" s="127">
        <v>3869.95</v>
      </c>
    </row>
    <row r="267" spans="1:4" s="74" customFormat="1">
      <c r="A267" s="255">
        <v>19</v>
      </c>
      <c r="B267" s="126" t="s">
        <v>820</v>
      </c>
      <c r="C267" s="2">
        <v>2018</v>
      </c>
      <c r="D267" s="127">
        <v>1821.12</v>
      </c>
    </row>
    <row r="268" spans="1:4" s="74" customFormat="1">
      <c r="A268" s="255">
        <v>20</v>
      </c>
      <c r="B268" s="126" t="s">
        <v>821</v>
      </c>
      <c r="C268" s="2">
        <v>2018</v>
      </c>
      <c r="D268" s="127">
        <v>4298.8500000000004</v>
      </c>
    </row>
    <row r="269" spans="1:4" s="74" customFormat="1">
      <c r="A269" s="255">
        <v>21</v>
      </c>
      <c r="B269" s="126" t="s">
        <v>822</v>
      </c>
      <c r="C269" s="2">
        <v>2018</v>
      </c>
      <c r="D269" s="127">
        <v>10552.8</v>
      </c>
    </row>
    <row r="270" spans="1:4" s="74" customFormat="1">
      <c r="A270" s="255">
        <v>22</v>
      </c>
      <c r="B270" s="126" t="s">
        <v>823</v>
      </c>
      <c r="C270" s="2">
        <v>2018</v>
      </c>
      <c r="D270" s="127">
        <v>6747.6</v>
      </c>
    </row>
    <row r="271" spans="1:4" s="74" customFormat="1">
      <c r="A271" s="255">
        <v>23</v>
      </c>
      <c r="B271" s="126" t="s">
        <v>824</v>
      </c>
      <c r="C271" s="2">
        <v>2018</v>
      </c>
      <c r="D271" s="127">
        <v>1582.92</v>
      </c>
    </row>
    <row r="272" spans="1:4" s="74" customFormat="1">
      <c r="A272" s="255">
        <v>24</v>
      </c>
      <c r="B272" s="126" t="s">
        <v>825</v>
      </c>
      <c r="C272" s="2">
        <v>2018</v>
      </c>
      <c r="D272" s="127">
        <v>1012.14</v>
      </c>
    </row>
    <row r="273" spans="1:4" s="74" customFormat="1">
      <c r="A273" s="255">
        <v>25</v>
      </c>
      <c r="B273" s="126" t="s">
        <v>826</v>
      </c>
      <c r="C273" s="2">
        <v>2018</v>
      </c>
      <c r="D273" s="127">
        <v>599</v>
      </c>
    </row>
    <row r="274" spans="1:4" s="74" customFormat="1">
      <c r="A274" s="255">
        <v>26</v>
      </c>
      <c r="B274" s="126" t="s">
        <v>827</v>
      </c>
      <c r="C274" s="2">
        <v>2018</v>
      </c>
      <c r="D274" s="127">
        <v>299</v>
      </c>
    </row>
    <row r="275" spans="1:4" s="74" customFormat="1">
      <c r="A275" s="255">
        <v>27</v>
      </c>
      <c r="B275" s="126" t="s">
        <v>828</v>
      </c>
      <c r="C275" s="2">
        <v>2018</v>
      </c>
      <c r="D275" s="127">
        <v>599</v>
      </c>
    </row>
    <row r="276" spans="1:4" s="74" customFormat="1">
      <c r="A276" s="255">
        <v>28</v>
      </c>
      <c r="B276" s="126" t="s">
        <v>828</v>
      </c>
      <c r="C276" s="2">
        <v>2018</v>
      </c>
      <c r="D276" s="127">
        <v>599</v>
      </c>
    </row>
    <row r="277" spans="1:4" s="74" customFormat="1">
      <c r="A277" s="255">
        <v>29</v>
      </c>
      <c r="B277" s="126" t="s">
        <v>826</v>
      </c>
      <c r="C277" s="2">
        <v>2019</v>
      </c>
      <c r="D277" s="127">
        <v>599</v>
      </c>
    </row>
    <row r="278" spans="1:4" s="74" customFormat="1">
      <c r="A278" s="255">
        <v>30</v>
      </c>
      <c r="B278" s="126" t="s">
        <v>827</v>
      </c>
      <c r="C278" s="2">
        <v>2019</v>
      </c>
      <c r="D278" s="127">
        <v>1088</v>
      </c>
    </row>
    <row r="279" spans="1:4" s="74" customFormat="1">
      <c r="A279" s="255">
        <v>31</v>
      </c>
      <c r="B279" s="126" t="s">
        <v>829</v>
      </c>
      <c r="C279" s="2">
        <v>2019</v>
      </c>
      <c r="D279" s="127">
        <v>453.66</v>
      </c>
    </row>
    <row r="280" spans="1:4" s="74" customFormat="1">
      <c r="A280" s="255">
        <v>32</v>
      </c>
      <c r="B280" s="126" t="s">
        <v>830</v>
      </c>
      <c r="C280" s="2">
        <v>2019</v>
      </c>
      <c r="D280" s="127">
        <v>7735.75</v>
      </c>
    </row>
    <row r="281" spans="1:4" s="74" customFormat="1">
      <c r="A281" s="255">
        <v>33</v>
      </c>
      <c r="B281" s="126" t="s">
        <v>1137</v>
      </c>
      <c r="C281" s="2">
        <v>2019</v>
      </c>
      <c r="D281" s="127">
        <v>765</v>
      </c>
    </row>
    <row r="282" spans="1:4" s="74" customFormat="1">
      <c r="A282" s="255">
        <v>34</v>
      </c>
      <c r="B282" s="126" t="s">
        <v>1138</v>
      </c>
      <c r="C282" s="2">
        <v>2019</v>
      </c>
      <c r="D282" s="127">
        <v>1085</v>
      </c>
    </row>
    <row r="283" spans="1:4" s="74" customFormat="1">
      <c r="A283" s="255">
        <v>35</v>
      </c>
      <c r="B283" s="126" t="s">
        <v>1131</v>
      </c>
      <c r="C283" s="2">
        <v>2019</v>
      </c>
      <c r="D283" s="127">
        <v>25800</v>
      </c>
    </row>
    <row r="284" spans="1:4" s="74" customFormat="1">
      <c r="A284" s="255">
        <v>36</v>
      </c>
      <c r="B284" s="126" t="s">
        <v>1132</v>
      </c>
      <c r="C284" s="2">
        <v>2020</v>
      </c>
      <c r="D284" s="127">
        <v>838</v>
      </c>
    </row>
    <row r="285" spans="1:4" s="74" customFormat="1">
      <c r="A285" s="2"/>
      <c r="B285" s="12" t="s">
        <v>386</v>
      </c>
      <c r="C285" s="2"/>
      <c r="D285" s="84">
        <f>SUM(D249:D284)</f>
        <v>134266.74</v>
      </c>
    </row>
    <row r="286" spans="1:4" s="74" customFormat="1" ht="12.75" customHeight="1">
      <c r="A286" s="284" t="s">
        <v>831</v>
      </c>
      <c r="B286" s="284"/>
      <c r="C286" s="284"/>
      <c r="D286" s="284"/>
    </row>
    <row r="287" spans="1:4" s="74" customFormat="1">
      <c r="A287" s="2">
        <v>1</v>
      </c>
      <c r="B287" s="126" t="s">
        <v>832</v>
      </c>
      <c r="C287" s="2">
        <v>2015</v>
      </c>
      <c r="D287" s="127">
        <v>1730</v>
      </c>
    </row>
    <row r="288" spans="1:4" s="74" customFormat="1">
      <c r="A288" s="2">
        <v>2</v>
      </c>
      <c r="B288" s="126" t="s">
        <v>833</v>
      </c>
      <c r="C288" s="2">
        <v>2015</v>
      </c>
      <c r="D288" s="127">
        <v>3579.99</v>
      </c>
    </row>
    <row r="289" spans="1:4" s="74" customFormat="1">
      <c r="A289" s="255">
        <v>3</v>
      </c>
      <c r="B289" s="126" t="s">
        <v>834</v>
      </c>
      <c r="C289" s="2">
        <v>2015</v>
      </c>
      <c r="D289" s="127">
        <v>2017.2</v>
      </c>
    </row>
    <row r="290" spans="1:4" s="74" customFormat="1">
      <c r="A290" s="255">
        <v>4</v>
      </c>
      <c r="B290" s="126" t="s">
        <v>835</v>
      </c>
      <c r="C290" s="2">
        <v>2016</v>
      </c>
      <c r="D290" s="127">
        <v>2343.77</v>
      </c>
    </row>
    <row r="291" spans="1:4" s="74" customFormat="1">
      <c r="A291" s="255">
        <v>5</v>
      </c>
      <c r="B291" s="126" t="s">
        <v>836</v>
      </c>
      <c r="C291" s="2">
        <v>2017</v>
      </c>
      <c r="D291" s="127">
        <v>3997.5</v>
      </c>
    </row>
    <row r="292" spans="1:4" s="74" customFormat="1">
      <c r="A292" s="255">
        <v>6</v>
      </c>
      <c r="B292" s="126" t="s">
        <v>708</v>
      </c>
      <c r="C292" s="2">
        <v>2017</v>
      </c>
      <c r="D292" s="127">
        <v>3271</v>
      </c>
    </row>
    <row r="293" spans="1:4" s="74" customFormat="1">
      <c r="A293" s="255">
        <v>7</v>
      </c>
      <c r="B293" s="126" t="s">
        <v>837</v>
      </c>
      <c r="C293" s="2">
        <v>2016</v>
      </c>
      <c r="D293" s="127">
        <v>630.01</v>
      </c>
    </row>
    <row r="294" spans="1:4" s="74" customFormat="1">
      <c r="A294" s="255">
        <v>8</v>
      </c>
      <c r="B294" s="126" t="s">
        <v>838</v>
      </c>
      <c r="C294" s="2">
        <v>2016</v>
      </c>
      <c r="D294" s="127">
        <v>578.1</v>
      </c>
    </row>
    <row r="295" spans="1:4" s="74" customFormat="1">
      <c r="A295" s="255">
        <v>9</v>
      </c>
      <c r="B295" s="126" t="s">
        <v>839</v>
      </c>
      <c r="C295" s="2">
        <v>2017</v>
      </c>
      <c r="D295" s="127">
        <v>1783.5</v>
      </c>
    </row>
    <row r="296" spans="1:4" s="74" customFormat="1" ht="12.75" customHeight="1">
      <c r="A296" s="255">
        <v>10</v>
      </c>
      <c r="B296" s="126" t="s">
        <v>840</v>
      </c>
      <c r="C296" s="2">
        <v>2017</v>
      </c>
      <c r="D296" s="127">
        <v>349</v>
      </c>
    </row>
    <row r="297" spans="1:4" s="74" customFormat="1" ht="12.75" customHeight="1">
      <c r="A297" s="255">
        <v>11</v>
      </c>
      <c r="B297" s="126" t="s">
        <v>840</v>
      </c>
      <c r="C297" s="2">
        <v>2017</v>
      </c>
      <c r="D297" s="127">
        <v>318</v>
      </c>
    </row>
    <row r="298" spans="1:4" s="74" customFormat="1" ht="12.75" customHeight="1">
      <c r="A298" s="255">
        <v>12</v>
      </c>
      <c r="B298" s="126" t="s">
        <v>1139</v>
      </c>
      <c r="C298" s="2">
        <v>2019</v>
      </c>
      <c r="D298" s="127">
        <v>17500</v>
      </c>
    </row>
    <row r="299" spans="1:4" s="74" customFormat="1" ht="12.75" customHeight="1">
      <c r="A299" s="255">
        <v>13</v>
      </c>
      <c r="B299" s="126" t="s">
        <v>1139</v>
      </c>
      <c r="C299" s="2">
        <v>2019</v>
      </c>
      <c r="D299" s="127">
        <v>14000</v>
      </c>
    </row>
    <row r="300" spans="1:4" s="74" customFormat="1" ht="12.75" customHeight="1">
      <c r="A300" s="255">
        <v>14</v>
      </c>
      <c r="B300" s="126" t="s">
        <v>1140</v>
      </c>
      <c r="C300" s="2">
        <v>2019</v>
      </c>
      <c r="D300" s="127">
        <v>2583</v>
      </c>
    </row>
    <row r="301" spans="1:4" s="74" customFormat="1" ht="12.75" customHeight="1">
      <c r="A301" s="255">
        <v>15</v>
      </c>
      <c r="B301" s="126" t="s">
        <v>1141</v>
      </c>
      <c r="C301" s="2">
        <v>2019</v>
      </c>
      <c r="D301" s="127">
        <v>7745</v>
      </c>
    </row>
    <row r="302" spans="1:4" s="74" customFormat="1">
      <c r="A302" s="85"/>
      <c r="B302" s="85" t="s">
        <v>386</v>
      </c>
      <c r="C302" s="86"/>
      <c r="D302" s="84">
        <f>SUM(D287:D301)</f>
        <v>62426.069999999992</v>
      </c>
    </row>
    <row r="303" spans="1:4" s="74" customFormat="1" ht="12.75" customHeight="1">
      <c r="A303" s="284" t="s">
        <v>841</v>
      </c>
      <c r="B303" s="284"/>
      <c r="C303" s="284"/>
      <c r="D303" s="284"/>
    </row>
    <row r="304" spans="1:4" s="74" customFormat="1">
      <c r="A304" s="194">
        <v>1</v>
      </c>
      <c r="B304" s="126" t="s">
        <v>842</v>
      </c>
      <c r="C304" s="194">
        <v>2016</v>
      </c>
      <c r="D304" s="127">
        <v>299</v>
      </c>
    </row>
    <row r="305" spans="1:4" s="74" customFormat="1">
      <c r="A305" s="194">
        <v>2</v>
      </c>
      <c r="B305" s="126" t="s">
        <v>842</v>
      </c>
      <c r="C305" s="194">
        <v>2016</v>
      </c>
      <c r="D305" s="127">
        <v>299</v>
      </c>
    </row>
    <row r="306" spans="1:4" s="74" customFormat="1">
      <c r="A306" s="255">
        <v>3</v>
      </c>
      <c r="B306" s="126" t="s">
        <v>842</v>
      </c>
      <c r="C306" s="194">
        <v>2016</v>
      </c>
      <c r="D306" s="127">
        <v>299</v>
      </c>
    </row>
    <row r="307" spans="1:4" s="74" customFormat="1">
      <c r="A307" s="255">
        <v>4</v>
      </c>
      <c r="B307" s="126" t="s">
        <v>842</v>
      </c>
      <c r="C307" s="194">
        <v>2016</v>
      </c>
      <c r="D307" s="127">
        <v>299</v>
      </c>
    </row>
    <row r="308" spans="1:4" s="74" customFormat="1">
      <c r="A308" s="255">
        <v>5</v>
      </c>
      <c r="B308" s="126" t="s">
        <v>842</v>
      </c>
      <c r="C308" s="194">
        <v>2016</v>
      </c>
      <c r="D308" s="127">
        <v>299</v>
      </c>
    </row>
    <row r="309" spans="1:4" s="74" customFormat="1">
      <c r="A309" s="255">
        <v>6</v>
      </c>
      <c r="B309" s="126" t="s">
        <v>842</v>
      </c>
      <c r="C309" s="194">
        <v>2016</v>
      </c>
      <c r="D309" s="127">
        <v>299</v>
      </c>
    </row>
    <row r="310" spans="1:4" s="74" customFormat="1">
      <c r="A310" s="255">
        <v>7</v>
      </c>
      <c r="B310" s="126" t="s">
        <v>843</v>
      </c>
      <c r="C310" s="194">
        <v>2016</v>
      </c>
      <c r="D310" s="127">
        <v>739</v>
      </c>
    </row>
    <row r="311" spans="1:4" s="74" customFormat="1">
      <c r="A311" s="255">
        <v>8</v>
      </c>
      <c r="B311" s="126" t="s">
        <v>1247</v>
      </c>
      <c r="C311" s="194">
        <v>2019</v>
      </c>
      <c r="D311" s="127">
        <v>8750</v>
      </c>
    </row>
    <row r="312" spans="1:4" s="74" customFormat="1">
      <c r="A312" s="255">
        <v>9</v>
      </c>
      <c r="B312" s="126" t="s">
        <v>1247</v>
      </c>
      <c r="C312" s="194">
        <v>2019</v>
      </c>
      <c r="D312" s="127">
        <v>8750</v>
      </c>
    </row>
    <row r="313" spans="1:4" s="74" customFormat="1">
      <c r="A313" s="2"/>
      <c r="B313" s="12" t="s">
        <v>386</v>
      </c>
      <c r="C313" s="2"/>
      <c r="D313" s="77">
        <f>SUM(D304:D312)</f>
        <v>20033</v>
      </c>
    </row>
    <row r="314" spans="1:4" s="74" customFormat="1" ht="12.75" customHeight="1">
      <c r="A314" s="284" t="s">
        <v>844</v>
      </c>
      <c r="B314" s="284"/>
      <c r="C314" s="284"/>
      <c r="D314" s="284"/>
    </row>
    <row r="315" spans="1:4" s="74" customFormat="1" ht="12.75" customHeight="1">
      <c r="A315" s="2">
        <v>1</v>
      </c>
      <c r="B315" s="126" t="s">
        <v>802</v>
      </c>
      <c r="C315" s="2">
        <v>2015</v>
      </c>
      <c r="D315" s="127">
        <v>1414.5</v>
      </c>
    </row>
    <row r="316" spans="1:4" s="74" customFormat="1" ht="12.75" customHeight="1">
      <c r="A316" s="2">
        <v>2</v>
      </c>
      <c r="B316" s="126" t="s">
        <v>845</v>
      </c>
      <c r="C316" s="2">
        <v>2015</v>
      </c>
      <c r="D316" s="127">
        <v>1049</v>
      </c>
    </row>
    <row r="317" spans="1:4" s="74" customFormat="1" ht="12.75" customHeight="1">
      <c r="A317" s="2">
        <v>3</v>
      </c>
      <c r="B317" s="126" t="s">
        <v>846</v>
      </c>
      <c r="C317" s="2">
        <v>2016</v>
      </c>
      <c r="D317" s="127">
        <v>239.99</v>
      </c>
    </row>
    <row r="318" spans="1:4" s="74" customFormat="1" ht="12.75" customHeight="1">
      <c r="A318" s="2">
        <v>4</v>
      </c>
      <c r="B318" s="126" t="s">
        <v>847</v>
      </c>
      <c r="C318" s="2">
        <v>2016</v>
      </c>
      <c r="D318" s="127">
        <v>599.99</v>
      </c>
    </row>
    <row r="319" spans="1:4" s="74" customFormat="1" ht="12.75" customHeight="1">
      <c r="A319" s="2"/>
      <c r="B319" s="12" t="s">
        <v>386</v>
      </c>
      <c r="C319" s="2"/>
      <c r="D319" s="79">
        <f>SUM(D315:D318)</f>
        <v>3303.4799999999996</v>
      </c>
    </row>
    <row r="320" spans="1:4" s="74" customFormat="1" ht="12.75" customHeight="1">
      <c r="A320" s="284" t="s">
        <v>848</v>
      </c>
      <c r="B320" s="284"/>
      <c r="C320" s="284"/>
      <c r="D320" s="284"/>
    </row>
    <row r="321" spans="1:4" s="74" customFormat="1">
      <c r="A321" s="2">
        <v>1</v>
      </c>
      <c r="B321" s="126" t="s">
        <v>849</v>
      </c>
      <c r="C321" s="2">
        <v>2017</v>
      </c>
      <c r="D321" s="127">
        <v>818.62</v>
      </c>
    </row>
    <row r="322" spans="1:4" s="74" customFormat="1">
      <c r="A322" s="2"/>
      <c r="B322" s="291" t="s">
        <v>386</v>
      </c>
      <c r="C322" s="291"/>
      <c r="D322" s="77">
        <f>SUM(D321)</f>
        <v>818.62</v>
      </c>
    </row>
    <row r="323" spans="1:4" s="74" customFormat="1">
      <c r="A323" s="284" t="s">
        <v>850</v>
      </c>
      <c r="B323" s="284"/>
      <c r="C323" s="284"/>
      <c r="D323" s="284"/>
    </row>
    <row r="324" spans="1:4" s="74" customFormat="1">
      <c r="A324" s="195">
        <v>1</v>
      </c>
      <c r="B324" s="126" t="s">
        <v>851</v>
      </c>
      <c r="C324" s="195">
        <v>2018</v>
      </c>
      <c r="D324" s="127">
        <v>10000</v>
      </c>
    </row>
    <row r="325" spans="1:4" s="74" customFormat="1">
      <c r="A325" s="195">
        <v>2</v>
      </c>
      <c r="B325" s="126" t="s">
        <v>852</v>
      </c>
      <c r="C325" s="195">
        <v>2019</v>
      </c>
      <c r="D325" s="127">
        <v>10000</v>
      </c>
    </row>
    <row r="326" spans="1:4" s="74" customFormat="1">
      <c r="A326" s="195">
        <v>3</v>
      </c>
      <c r="B326" s="126" t="s">
        <v>853</v>
      </c>
      <c r="C326" s="195">
        <v>2019</v>
      </c>
      <c r="D326" s="127">
        <v>13600</v>
      </c>
    </row>
    <row r="327" spans="1:4" s="74" customFormat="1">
      <c r="A327" s="2"/>
      <c r="B327" s="291" t="s">
        <v>386</v>
      </c>
      <c r="C327" s="291"/>
      <c r="D327" s="77">
        <f>SUM(D324:D326)</f>
        <v>33600</v>
      </c>
    </row>
    <row r="328" spans="1:4" s="74" customFormat="1">
      <c r="A328" s="284" t="s">
        <v>854</v>
      </c>
      <c r="B328" s="284"/>
      <c r="C328" s="284"/>
      <c r="D328" s="284"/>
    </row>
    <row r="329" spans="1:4" s="74" customFormat="1">
      <c r="A329" s="6">
        <v>1</v>
      </c>
      <c r="B329" s="126" t="s">
        <v>855</v>
      </c>
      <c r="C329" s="2">
        <v>2017</v>
      </c>
      <c r="D329" s="127">
        <v>639</v>
      </c>
    </row>
    <row r="330" spans="1:4" s="74" customFormat="1">
      <c r="A330" s="2">
        <v>2</v>
      </c>
      <c r="B330" s="126" t="s">
        <v>856</v>
      </c>
      <c r="C330" s="2">
        <v>2017</v>
      </c>
      <c r="D330" s="127">
        <v>629</v>
      </c>
    </row>
    <row r="331" spans="1:4" s="74" customFormat="1">
      <c r="A331" s="6">
        <v>3</v>
      </c>
      <c r="B331" s="185" t="s">
        <v>857</v>
      </c>
      <c r="C331" s="6">
        <v>2018</v>
      </c>
      <c r="D331" s="127">
        <v>1029</v>
      </c>
    </row>
    <row r="332" spans="1:4" s="74" customFormat="1">
      <c r="A332" s="2">
        <v>4</v>
      </c>
      <c r="B332" s="185" t="s">
        <v>858</v>
      </c>
      <c r="C332" s="6">
        <v>2018</v>
      </c>
      <c r="D332" s="127">
        <v>1029</v>
      </c>
    </row>
    <row r="333" spans="1:4" s="74" customFormat="1">
      <c r="A333" s="6">
        <v>5</v>
      </c>
      <c r="B333" s="185" t="s">
        <v>859</v>
      </c>
      <c r="C333" s="6">
        <v>2018</v>
      </c>
      <c r="D333" s="127">
        <v>1299</v>
      </c>
    </row>
    <row r="334" spans="1:4" s="74" customFormat="1">
      <c r="A334" s="2">
        <v>6</v>
      </c>
      <c r="B334" s="185" t="s">
        <v>860</v>
      </c>
      <c r="C334" s="6">
        <v>2018</v>
      </c>
      <c r="D334" s="127">
        <v>822.17</v>
      </c>
    </row>
    <row r="335" spans="1:4" s="74" customFormat="1">
      <c r="A335" s="6"/>
      <c r="B335" s="12" t="s">
        <v>386</v>
      </c>
      <c r="C335" s="2"/>
      <c r="D335" s="87">
        <f>SUM(D329:D334)</f>
        <v>5447.17</v>
      </c>
    </row>
    <row r="336" spans="1:4" s="74" customFormat="1" ht="12.75" customHeight="1">
      <c r="A336" s="284" t="s">
        <v>861</v>
      </c>
      <c r="B336" s="284"/>
      <c r="C336" s="284"/>
      <c r="D336" s="284"/>
    </row>
    <row r="337" spans="1:5" s="74" customFormat="1">
      <c r="A337" s="2">
        <v>1</v>
      </c>
      <c r="B337" s="126" t="s">
        <v>862</v>
      </c>
      <c r="C337" s="2">
        <v>2016</v>
      </c>
      <c r="D337" s="127">
        <v>1692.12</v>
      </c>
    </row>
    <row r="338" spans="1:5" s="74" customFormat="1">
      <c r="A338" s="2">
        <v>2</v>
      </c>
      <c r="B338" s="126" t="s">
        <v>863</v>
      </c>
      <c r="C338" s="2">
        <v>2016</v>
      </c>
      <c r="D338" s="127">
        <v>911</v>
      </c>
    </row>
    <row r="339" spans="1:5" s="74" customFormat="1">
      <c r="A339" s="2">
        <v>3</v>
      </c>
      <c r="B339" s="126" t="s">
        <v>864</v>
      </c>
      <c r="C339" s="2">
        <v>2016</v>
      </c>
      <c r="D339" s="127">
        <v>2049.0100000000002</v>
      </c>
    </row>
    <row r="340" spans="1:5" s="74" customFormat="1">
      <c r="A340" s="2">
        <v>4</v>
      </c>
      <c r="B340" s="126" t="s">
        <v>865</v>
      </c>
      <c r="C340" s="2">
        <v>2017</v>
      </c>
      <c r="D340" s="127">
        <v>2273.63</v>
      </c>
    </row>
    <row r="341" spans="1:5" s="74" customFormat="1">
      <c r="A341" s="2">
        <v>5</v>
      </c>
      <c r="B341" s="126" t="s">
        <v>866</v>
      </c>
      <c r="C341" s="2">
        <v>2017</v>
      </c>
      <c r="D341" s="127">
        <v>2890.5</v>
      </c>
    </row>
    <row r="342" spans="1:5" s="74" customFormat="1">
      <c r="A342" s="2">
        <v>6</v>
      </c>
      <c r="B342" s="126" t="s">
        <v>867</v>
      </c>
      <c r="C342" s="2">
        <v>2017</v>
      </c>
      <c r="D342" s="127">
        <v>2349</v>
      </c>
    </row>
    <row r="343" spans="1:5" s="74" customFormat="1">
      <c r="A343" s="2">
        <v>7</v>
      </c>
      <c r="B343" s="126" t="s">
        <v>1155</v>
      </c>
      <c r="C343" s="2">
        <v>2019</v>
      </c>
      <c r="D343" s="127">
        <v>449</v>
      </c>
    </row>
    <row r="344" spans="1:5" s="74" customFormat="1" ht="12.75" customHeight="1">
      <c r="A344" s="2"/>
      <c r="B344" s="12" t="s">
        <v>386</v>
      </c>
      <c r="C344" s="2"/>
      <c r="D344" s="79">
        <f>SUM(D337:D343)</f>
        <v>12614.26</v>
      </c>
    </row>
    <row r="345" spans="1:5" s="74" customFormat="1" ht="12.75" customHeight="1">
      <c r="A345" s="284" t="s">
        <v>868</v>
      </c>
      <c r="B345" s="284"/>
      <c r="C345" s="284"/>
      <c r="D345" s="284"/>
    </row>
    <row r="346" spans="1:5" s="74" customFormat="1">
      <c r="A346" s="2">
        <v>1</v>
      </c>
      <c r="B346" s="126" t="s">
        <v>869</v>
      </c>
      <c r="C346" s="2">
        <v>2014</v>
      </c>
      <c r="D346" s="127">
        <v>32469.77</v>
      </c>
    </row>
    <row r="347" spans="1:5" s="74" customFormat="1" ht="12.75" customHeight="1">
      <c r="A347" s="2"/>
      <c r="B347" s="12" t="s">
        <v>386</v>
      </c>
      <c r="C347" s="2"/>
      <c r="D347" s="79">
        <f>SUM(D346:D346)</f>
        <v>32469.77</v>
      </c>
    </row>
    <row r="349" spans="1:5" s="74" customFormat="1">
      <c r="A349" s="88"/>
      <c r="B349" s="89"/>
      <c r="C349" s="88"/>
      <c r="D349" s="90"/>
    </row>
    <row r="350" spans="1:5" s="74" customFormat="1" ht="12.75" customHeight="1">
      <c r="A350" s="292" t="s">
        <v>870</v>
      </c>
      <c r="B350" s="292"/>
      <c r="C350" s="292"/>
      <c r="D350" s="292"/>
    </row>
    <row r="351" spans="1:5" ht="25.5">
      <c r="A351" s="13" t="s">
        <v>104</v>
      </c>
      <c r="B351" s="13" t="s">
        <v>660</v>
      </c>
      <c r="C351" s="13" t="s">
        <v>661</v>
      </c>
      <c r="D351" s="76" t="s">
        <v>871</v>
      </c>
      <c r="E351" s="74"/>
    </row>
    <row r="352" spans="1:5" ht="12.75" customHeight="1">
      <c r="A352" s="284" t="s">
        <v>235</v>
      </c>
      <c r="B352" s="284"/>
      <c r="C352" s="284"/>
      <c r="D352" s="284"/>
      <c r="E352" s="74"/>
    </row>
    <row r="353" spans="1:4" s="74" customFormat="1">
      <c r="A353" s="2">
        <v>1</v>
      </c>
      <c r="B353" s="201" t="s">
        <v>872</v>
      </c>
      <c r="C353" s="202">
        <v>2015</v>
      </c>
      <c r="D353" s="203">
        <v>319</v>
      </c>
    </row>
    <row r="354" spans="1:4" s="74" customFormat="1">
      <c r="A354" s="194">
        <v>2</v>
      </c>
      <c r="B354" s="201" t="s">
        <v>873</v>
      </c>
      <c r="C354" s="202">
        <v>2015</v>
      </c>
      <c r="D354" s="203">
        <v>2238.98</v>
      </c>
    </row>
    <row r="355" spans="1:4" s="74" customFormat="1">
      <c r="A355" s="255">
        <v>3</v>
      </c>
      <c r="B355" s="201" t="s">
        <v>874</v>
      </c>
      <c r="C355" s="202">
        <v>2015</v>
      </c>
      <c r="D355" s="203">
        <v>3348.99</v>
      </c>
    </row>
    <row r="356" spans="1:4" s="74" customFormat="1">
      <c r="A356" s="255">
        <v>4</v>
      </c>
      <c r="B356" s="201" t="s">
        <v>874</v>
      </c>
      <c r="C356" s="202">
        <v>2015</v>
      </c>
      <c r="D356" s="203">
        <v>3348.99</v>
      </c>
    </row>
    <row r="357" spans="1:4" s="74" customFormat="1">
      <c r="A357" s="255">
        <v>5</v>
      </c>
      <c r="B357" s="201" t="s">
        <v>875</v>
      </c>
      <c r="C357" s="202">
        <v>2016</v>
      </c>
      <c r="D357" s="203">
        <v>2527</v>
      </c>
    </row>
    <row r="358" spans="1:4" s="74" customFormat="1">
      <c r="A358" s="255">
        <v>6</v>
      </c>
      <c r="B358" s="201" t="s">
        <v>876</v>
      </c>
      <c r="C358" s="202">
        <v>2016</v>
      </c>
      <c r="D358" s="203">
        <v>4399</v>
      </c>
    </row>
    <row r="359" spans="1:4" s="74" customFormat="1">
      <c r="A359" s="255">
        <v>7</v>
      </c>
      <c r="B359" s="126" t="s">
        <v>877</v>
      </c>
      <c r="C359" s="194">
        <v>2017</v>
      </c>
      <c r="D359" s="200">
        <v>872.46</v>
      </c>
    </row>
    <row r="360" spans="1:4" s="74" customFormat="1" ht="25.5">
      <c r="A360" s="255">
        <v>8</v>
      </c>
      <c r="B360" s="126" t="s">
        <v>878</v>
      </c>
      <c r="C360" s="194">
        <v>2018</v>
      </c>
      <c r="D360" s="200">
        <v>4598.99</v>
      </c>
    </row>
    <row r="361" spans="1:4" s="74" customFormat="1" ht="25.5">
      <c r="A361" s="255">
        <v>9</v>
      </c>
      <c r="B361" s="126" t="s">
        <v>879</v>
      </c>
      <c r="C361" s="194">
        <v>2018</v>
      </c>
      <c r="D361" s="200">
        <v>3148.99</v>
      </c>
    </row>
    <row r="362" spans="1:4" s="74" customFormat="1" ht="25.5">
      <c r="A362" s="255">
        <v>10</v>
      </c>
      <c r="B362" s="126" t="s">
        <v>880</v>
      </c>
      <c r="C362" s="194">
        <v>2018</v>
      </c>
      <c r="D362" s="200">
        <v>4798.99</v>
      </c>
    </row>
    <row r="363" spans="1:4" s="74" customFormat="1">
      <c r="A363" s="255">
        <v>11</v>
      </c>
      <c r="B363" s="126" t="s">
        <v>881</v>
      </c>
      <c r="C363" s="194">
        <v>2018</v>
      </c>
      <c r="D363" s="200">
        <v>989</v>
      </c>
    </row>
    <row r="364" spans="1:4" s="74" customFormat="1">
      <c r="A364" s="255">
        <v>12</v>
      </c>
      <c r="B364" s="126" t="s">
        <v>882</v>
      </c>
      <c r="C364" s="194">
        <v>2019</v>
      </c>
      <c r="D364" s="200">
        <v>8530</v>
      </c>
    </row>
    <row r="365" spans="1:4" s="74" customFormat="1">
      <c r="A365" s="255">
        <v>13</v>
      </c>
      <c r="B365" s="126" t="s">
        <v>1237</v>
      </c>
      <c r="C365" s="194">
        <v>2020</v>
      </c>
      <c r="D365" s="200">
        <v>5799</v>
      </c>
    </row>
    <row r="366" spans="1:4" s="74" customFormat="1">
      <c r="A366" s="255">
        <v>14</v>
      </c>
      <c r="B366" s="126" t="s">
        <v>1238</v>
      </c>
      <c r="C366" s="194">
        <v>2020</v>
      </c>
      <c r="D366" s="200">
        <v>4799</v>
      </c>
    </row>
    <row r="367" spans="1:4" s="74" customFormat="1">
      <c r="A367" s="255">
        <v>15</v>
      </c>
      <c r="B367" s="126" t="s">
        <v>1239</v>
      </c>
      <c r="C367" s="194">
        <v>2020</v>
      </c>
      <c r="D367" s="200">
        <v>3009</v>
      </c>
    </row>
    <row r="368" spans="1:4" s="74" customFormat="1">
      <c r="A368" s="255">
        <v>16</v>
      </c>
      <c r="B368" s="126" t="s">
        <v>1239</v>
      </c>
      <c r="C368" s="194">
        <v>2020</v>
      </c>
      <c r="D368" s="200">
        <v>2999</v>
      </c>
    </row>
    <row r="369" spans="1:5" s="74" customFormat="1">
      <c r="A369" s="255">
        <v>17</v>
      </c>
      <c r="B369" s="126" t="s">
        <v>1240</v>
      </c>
      <c r="C369" s="194">
        <v>2020</v>
      </c>
      <c r="D369" s="200">
        <v>1125.79</v>
      </c>
    </row>
    <row r="370" spans="1:5" s="74" customFormat="1">
      <c r="A370" s="255">
        <v>18</v>
      </c>
      <c r="B370" s="126" t="s">
        <v>1240</v>
      </c>
      <c r="C370" s="194">
        <v>2020</v>
      </c>
      <c r="D370" s="200">
        <v>1125.79</v>
      </c>
    </row>
    <row r="371" spans="1:5" s="74" customFormat="1">
      <c r="A371" s="255">
        <v>19</v>
      </c>
      <c r="B371" s="126" t="s">
        <v>1240</v>
      </c>
      <c r="C371" s="194">
        <v>2020</v>
      </c>
      <c r="D371" s="200">
        <v>1125.8</v>
      </c>
    </row>
    <row r="372" spans="1:5" s="74" customFormat="1">
      <c r="A372" s="255">
        <v>20</v>
      </c>
      <c r="B372" s="126" t="s">
        <v>1240</v>
      </c>
      <c r="C372" s="194">
        <v>2020</v>
      </c>
      <c r="D372" s="200">
        <v>1125.8</v>
      </c>
    </row>
    <row r="373" spans="1:5" s="74" customFormat="1">
      <c r="A373" s="255">
        <v>21</v>
      </c>
      <c r="B373" s="126" t="s">
        <v>1241</v>
      </c>
      <c r="C373" s="194">
        <v>2020</v>
      </c>
      <c r="D373" s="200">
        <v>3564</v>
      </c>
    </row>
    <row r="374" spans="1:5" s="74" customFormat="1" ht="12.75" customHeight="1">
      <c r="A374" s="194"/>
      <c r="B374" s="12" t="s">
        <v>386</v>
      </c>
      <c r="C374" s="194"/>
      <c r="D374" s="77">
        <f>SUM(D353:D373)</f>
        <v>63793.57</v>
      </c>
    </row>
    <row r="375" spans="1:5" ht="12.75" customHeight="1">
      <c r="A375" s="284" t="s">
        <v>387</v>
      </c>
      <c r="B375" s="284"/>
      <c r="C375" s="284"/>
      <c r="D375" s="284"/>
      <c r="E375" s="74"/>
    </row>
    <row r="376" spans="1:5" s="74" customFormat="1">
      <c r="A376" s="2">
        <v>1</v>
      </c>
      <c r="B376" s="126" t="s">
        <v>883</v>
      </c>
      <c r="C376" s="2">
        <v>2015</v>
      </c>
      <c r="D376" s="127">
        <v>1999</v>
      </c>
    </row>
    <row r="377" spans="1:5" s="74" customFormat="1">
      <c r="A377" s="2">
        <v>2</v>
      </c>
      <c r="B377" s="126" t="s">
        <v>884</v>
      </c>
      <c r="C377" s="2">
        <v>2015</v>
      </c>
      <c r="D377" s="127">
        <v>1668.99</v>
      </c>
    </row>
    <row r="378" spans="1:5" s="74" customFormat="1">
      <c r="A378" s="255">
        <v>3</v>
      </c>
      <c r="B378" s="126" t="s">
        <v>885</v>
      </c>
      <c r="C378" s="2">
        <v>2016</v>
      </c>
      <c r="D378" s="127">
        <v>199</v>
      </c>
    </row>
    <row r="379" spans="1:5" s="74" customFormat="1">
      <c r="A379" s="255">
        <v>4</v>
      </c>
      <c r="B379" s="126" t="s">
        <v>885</v>
      </c>
      <c r="C379" s="2">
        <v>2016</v>
      </c>
      <c r="D379" s="127">
        <v>199</v>
      </c>
    </row>
    <row r="380" spans="1:5" s="74" customFormat="1">
      <c r="A380" s="255">
        <v>5</v>
      </c>
      <c r="B380" s="126" t="s">
        <v>886</v>
      </c>
      <c r="C380" s="2">
        <v>2015</v>
      </c>
      <c r="D380" s="127">
        <v>499</v>
      </c>
    </row>
    <row r="381" spans="1:5" s="74" customFormat="1">
      <c r="A381" s="255">
        <v>6</v>
      </c>
      <c r="B381" s="126" t="s">
        <v>887</v>
      </c>
      <c r="C381" s="2">
        <v>2016</v>
      </c>
      <c r="D381" s="127">
        <v>1749</v>
      </c>
    </row>
    <row r="382" spans="1:5" s="74" customFormat="1">
      <c r="A382" s="255">
        <v>7</v>
      </c>
      <c r="B382" s="126" t="s">
        <v>888</v>
      </c>
      <c r="C382" s="2">
        <v>2018</v>
      </c>
      <c r="D382" s="127">
        <v>1538</v>
      </c>
    </row>
    <row r="383" spans="1:5" s="74" customFormat="1" ht="12.75" customHeight="1">
      <c r="A383" s="255">
        <v>8</v>
      </c>
      <c r="B383" s="126" t="s">
        <v>889</v>
      </c>
      <c r="C383" s="213">
        <v>2018</v>
      </c>
      <c r="D383" s="127">
        <v>499</v>
      </c>
    </row>
    <row r="384" spans="1:5" s="74" customFormat="1" ht="12.75" customHeight="1">
      <c r="A384" s="255">
        <v>9</v>
      </c>
      <c r="B384" s="126" t="s">
        <v>890</v>
      </c>
      <c r="C384" s="213">
        <v>2018</v>
      </c>
      <c r="D384" s="127">
        <v>499</v>
      </c>
    </row>
    <row r="385" spans="1:4" s="74" customFormat="1" ht="12.75" customHeight="1">
      <c r="A385" s="255">
        <v>10</v>
      </c>
      <c r="B385" s="126" t="s">
        <v>891</v>
      </c>
      <c r="C385" s="213">
        <v>2018</v>
      </c>
      <c r="D385" s="127">
        <v>499</v>
      </c>
    </row>
    <row r="386" spans="1:4" s="74" customFormat="1" ht="12.75" customHeight="1">
      <c r="A386" s="255">
        <v>11</v>
      </c>
      <c r="B386" s="126" t="s">
        <v>892</v>
      </c>
      <c r="C386" s="213">
        <v>2018</v>
      </c>
      <c r="D386" s="127">
        <v>549</v>
      </c>
    </row>
    <row r="387" spans="1:4" s="74" customFormat="1" ht="12.75" customHeight="1">
      <c r="A387" s="255">
        <v>12</v>
      </c>
      <c r="B387" s="126" t="s">
        <v>893</v>
      </c>
      <c r="C387" s="213">
        <v>2018</v>
      </c>
      <c r="D387" s="127">
        <v>8750</v>
      </c>
    </row>
    <row r="388" spans="1:4" s="74" customFormat="1" ht="12.75" customHeight="1">
      <c r="A388" s="255">
        <v>13</v>
      </c>
      <c r="B388" s="126" t="s">
        <v>893</v>
      </c>
      <c r="C388" s="213">
        <v>2018</v>
      </c>
      <c r="D388" s="127">
        <v>8750</v>
      </c>
    </row>
    <row r="389" spans="1:4" s="74" customFormat="1">
      <c r="A389" s="2"/>
      <c r="B389" s="12" t="s">
        <v>386</v>
      </c>
      <c r="C389" s="2"/>
      <c r="D389" s="79">
        <f>SUM(D376:D388)</f>
        <v>27397.989999999998</v>
      </c>
    </row>
    <row r="390" spans="1:4" s="74" customFormat="1" ht="12.75" customHeight="1">
      <c r="A390" s="284" t="s">
        <v>720</v>
      </c>
      <c r="B390" s="284"/>
      <c r="C390" s="284"/>
      <c r="D390" s="284"/>
    </row>
    <row r="391" spans="1:4" s="74" customFormat="1">
      <c r="A391" s="2">
        <v>1</v>
      </c>
      <c r="B391" s="126" t="s">
        <v>894</v>
      </c>
      <c r="C391" s="2">
        <v>2015</v>
      </c>
      <c r="D391" s="141">
        <v>4128</v>
      </c>
    </row>
    <row r="392" spans="1:4" s="74" customFormat="1">
      <c r="A392" s="2">
        <v>2</v>
      </c>
      <c r="B392" s="126" t="s">
        <v>895</v>
      </c>
      <c r="C392" s="2">
        <v>2015</v>
      </c>
      <c r="D392" s="141">
        <v>1133</v>
      </c>
    </row>
    <row r="393" spans="1:4" s="74" customFormat="1" ht="12.75" customHeight="1">
      <c r="A393" s="2"/>
      <c r="B393" s="12" t="s">
        <v>386</v>
      </c>
      <c r="C393" s="2"/>
      <c r="D393" s="79">
        <f>SUM(D391:D392)</f>
        <v>5261</v>
      </c>
    </row>
    <row r="394" spans="1:4" s="74" customFormat="1" ht="12.75" customHeight="1">
      <c r="A394" s="284" t="s">
        <v>433</v>
      </c>
      <c r="B394" s="284"/>
      <c r="C394" s="284"/>
      <c r="D394" s="284"/>
    </row>
    <row r="395" spans="1:4" s="74" customFormat="1">
      <c r="A395" s="2">
        <v>1</v>
      </c>
      <c r="B395" s="126" t="s">
        <v>896</v>
      </c>
      <c r="C395" s="250">
        <v>2017</v>
      </c>
      <c r="D395" s="127">
        <v>3846.06</v>
      </c>
    </row>
    <row r="396" spans="1:4" s="74" customFormat="1">
      <c r="A396" s="2">
        <v>2</v>
      </c>
      <c r="B396" s="126" t="s">
        <v>1346</v>
      </c>
      <c r="C396" s="250">
        <v>2017</v>
      </c>
      <c r="D396" s="127">
        <v>1009.98</v>
      </c>
    </row>
    <row r="397" spans="1:4" s="74" customFormat="1">
      <c r="A397" s="255">
        <v>3</v>
      </c>
      <c r="B397" s="126" t="s">
        <v>897</v>
      </c>
      <c r="C397" s="250">
        <v>2017</v>
      </c>
      <c r="D397" s="127">
        <v>4322.59</v>
      </c>
    </row>
    <row r="398" spans="1:4" s="74" customFormat="1" ht="12" customHeight="1">
      <c r="A398" s="255">
        <v>4</v>
      </c>
      <c r="B398" s="126" t="s">
        <v>898</v>
      </c>
      <c r="C398" s="250">
        <v>2017</v>
      </c>
      <c r="D398" s="127">
        <v>1499</v>
      </c>
    </row>
    <row r="399" spans="1:4" s="74" customFormat="1" ht="12" customHeight="1">
      <c r="A399" s="255">
        <v>5</v>
      </c>
      <c r="B399" s="257" t="s">
        <v>899</v>
      </c>
      <c r="C399" s="250">
        <v>2017</v>
      </c>
      <c r="D399" s="127">
        <v>16464.509999999998</v>
      </c>
    </row>
    <row r="400" spans="1:4" s="74" customFormat="1" ht="12" customHeight="1">
      <c r="A400" s="255">
        <v>6</v>
      </c>
      <c r="B400" s="152" t="s">
        <v>900</v>
      </c>
      <c r="C400" s="250">
        <v>2017</v>
      </c>
      <c r="D400" s="127">
        <v>6396</v>
      </c>
    </row>
    <row r="401" spans="1:4" s="74" customFormat="1" ht="12" customHeight="1">
      <c r="A401" s="255">
        <v>7</v>
      </c>
      <c r="B401" s="152" t="s">
        <v>900</v>
      </c>
      <c r="C401" s="250">
        <v>2017</v>
      </c>
      <c r="D401" s="127">
        <v>11499.99</v>
      </c>
    </row>
    <row r="402" spans="1:4" s="74" customFormat="1" ht="12" customHeight="1">
      <c r="A402" s="255">
        <v>8</v>
      </c>
      <c r="B402" s="152" t="s">
        <v>901</v>
      </c>
      <c r="C402" s="250">
        <v>2017</v>
      </c>
      <c r="D402" s="127">
        <v>7058</v>
      </c>
    </row>
    <row r="403" spans="1:4" s="74" customFormat="1" ht="12.75" customHeight="1">
      <c r="A403" s="255">
        <v>9</v>
      </c>
      <c r="B403" s="152" t="s">
        <v>1347</v>
      </c>
      <c r="C403" s="250">
        <v>2017</v>
      </c>
      <c r="D403" s="127">
        <v>372.41</v>
      </c>
    </row>
    <row r="404" spans="1:4" s="74" customFormat="1" ht="12" customHeight="1">
      <c r="A404" s="255">
        <v>10</v>
      </c>
      <c r="B404" s="152" t="s">
        <v>902</v>
      </c>
      <c r="C404" s="250">
        <v>2017</v>
      </c>
      <c r="D404" s="127">
        <v>16791.669999999998</v>
      </c>
    </row>
    <row r="405" spans="1:4" s="74" customFormat="1" ht="12" customHeight="1">
      <c r="A405" s="255">
        <v>11</v>
      </c>
      <c r="B405" s="152" t="s">
        <v>903</v>
      </c>
      <c r="C405" s="250">
        <v>2017</v>
      </c>
      <c r="D405" s="127">
        <v>6622.47</v>
      </c>
    </row>
    <row r="406" spans="1:4" s="74" customFormat="1" ht="12" customHeight="1">
      <c r="A406" s="255">
        <v>12</v>
      </c>
      <c r="B406" s="152" t="s">
        <v>904</v>
      </c>
      <c r="C406" s="250">
        <v>2017</v>
      </c>
      <c r="D406" s="127">
        <v>2368.25</v>
      </c>
    </row>
    <row r="407" spans="1:4" s="74" customFormat="1" ht="12" customHeight="1">
      <c r="A407" s="255">
        <v>13</v>
      </c>
      <c r="B407" s="152" t="s">
        <v>905</v>
      </c>
      <c r="C407" s="250">
        <v>2018</v>
      </c>
      <c r="D407" s="127">
        <v>284.98</v>
      </c>
    </row>
    <row r="408" spans="1:4" s="74" customFormat="1" ht="12" customHeight="1">
      <c r="A408" s="255">
        <v>14</v>
      </c>
      <c r="B408" s="152" t="s">
        <v>906</v>
      </c>
      <c r="C408" s="250">
        <v>2018</v>
      </c>
      <c r="D408" s="127">
        <v>427.17</v>
      </c>
    </row>
    <row r="409" spans="1:4" s="74" customFormat="1" ht="12" customHeight="1">
      <c r="A409" s="255">
        <v>15</v>
      </c>
      <c r="B409" s="152" t="s">
        <v>907</v>
      </c>
      <c r="C409" s="250">
        <v>2017</v>
      </c>
      <c r="D409" s="127">
        <v>1898.17</v>
      </c>
    </row>
    <row r="410" spans="1:4" s="74" customFormat="1" ht="12" customHeight="1">
      <c r="A410" s="255">
        <v>16</v>
      </c>
      <c r="B410" s="152" t="s">
        <v>908</v>
      </c>
      <c r="C410" s="250">
        <v>2017</v>
      </c>
      <c r="D410" s="127">
        <v>1508.78</v>
      </c>
    </row>
    <row r="411" spans="1:4" s="74" customFormat="1" ht="12" customHeight="1">
      <c r="A411" s="255">
        <v>17</v>
      </c>
      <c r="B411" s="152" t="s">
        <v>906</v>
      </c>
      <c r="C411" s="250">
        <v>2019</v>
      </c>
      <c r="D411" s="127">
        <v>427.17</v>
      </c>
    </row>
    <row r="412" spans="1:4" s="74" customFormat="1" ht="12" customHeight="1">
      <c r="A412" s="255">
        <v>18</v>
      </c>
      <c r="B412" s="152" t="s">
        <v>906</v>
      </c>
      <c r="C412" s="250">
        <v>2019</v>
      </c>
      <c r="D412" s="127">
        <v>313</v>
      </c>
    </row>
    <row r="413" spans="1:4" s="74" customFormat="1" ht="12" customHeight="1">
      <c r="A413" s="255">
        <v>19</v>
      </c>
      <c r="B413" s="152" t="s">
        <v>1349</v>
      </c>
      <c r="C413" s="250">
        <v>2019</v>
      </c>
      <c r="D413" s="127">
        <v>859.1</v>
      </c>
    </row>
    <row r="414" spans="1:4" s="74" customFormat="1" ht="12" customHeight="1">
      <c r="A414" s="255">
        <v>20</v>
      </c>
      <c r="B414" s="152" t="s">
        <v>1351</v>
      </c>
      <c r="C414" s="250">
        <v>2019</v>
      </c>
      <c r="D414" s="127">
        <v>8210.57</v>
      </c>
    </row>
    <row r="415" spans="1:4" s="74" customFormat="1" ht="12" customHeight="1">
      <c r="A415" s="255">
        <v>21</v>
      </c>
      <c r="B415" s="152" t="s">
        <v>1352</v>
      </c>
      <c r="C415" s="250">
        <v>2019</v>
      </c>
      <c r="D415" s="127">
        <v>4869.92</v>
      </c>
    </row>
    <row r="416" spans="1:4" s="74" customFormat="1" ht="12" customHeight="1">
      <c r="A416" s="255">
        <v>22</v>
      </c>
      <c r="B416" s="152" t="s">
        <v>1353</v>
      </c>
      <c r="C416" s="250">
        <v>2019</v>
      </c>
      <c r="D416" s="127">
        <v>2980.19</v>
      </c>
    </row>
    <row r="417" spans="1:4" s="74" customFormat="1" ht="12" customHeight="1">
      <c r="A417" s="255">
        <v>23</v>
      </c>
      <c r="B417" s="152" t="s">
        <v>1355</v>
      </c>
      <c r="C417" s="250">
        <v>2019</v>
      </c>
      <c r="D417" s="127">
        <v>8056.14</v>
      </c>
    </row>
    <row r="418" spans="1:4" s="74" customFormat="1" ht="12" customHeight="1">
      <c r="A418" s="255">
        <v>24</v>
      </c>
      <c r="B418" s="152" t="s">
        <v>1354</v>
      </c>
      <c r="C418" s="250">
        <v>2019</v>
      </c>
      <c r="D418" s="127">
        <v>1520.5</v>
      </c>
    </row>
    <row r="419" spans="1:4" s="74" customFormat="1" ht="12" customHeight="1">
      <c r="A419" s="255">
        <v>25</v>
      </c>
      <c r="B419" s="152" t="s">
        <v>1356</v>
      </c>
      <c r="C419" s="250">
        <v>2019</v>
      </c>
      <c r="D419" s="127">
        <v>2239.96</v>
      </c>
    </row>
    <row r="420" spans="1:4" s="74" customFormat="1" ht="12" customHeight="1">
      <c r="A420" s="255">
        <v>26</v>
      </c>
      <c r="B420" s="152" t="s">
        <v>1359</v>
      </c>
      <c r="C420" s="250">
        <v>2019</v>
      </c>
      <c r="D420" s="127">
        <v>1581.3</v>
      </c>
    </row>
    <row r="421" spans="1:4" s="74" customFormat="1" ht="12" customHeight="1">
      <c r="A421" s="255">
        <v>27</v>
      </c>
      <c r="B421" s="152" t="s">
        <v>1361</v>
      </c>
      <c r="C421" s="250">
        <v>2019</v>
      </c>
      <c r="D421" s="127">
        <v>999.99</v>
      </c>
    </row>
    <row r="422" spans="1:4" s="74" customFormat="1" ht="12.75" customHeight="1">
      <c r="A422" s="2"/>
      <c r="B422" s="12" t="s">
        <v>386</v>
      </c>
      <c r="C422" s="2"/>
      <c r="D422" s="79">
        <f>SUM(D395:D421)</f>
        <v>114427.87000000001</v>
      </c>
    </row>
    <row r="423" spans="1:4" s="74" customFormat="1" ht="12.75" customHeight="1">
      <c r="A423" s="284" t="s">
        <v>752</v>
      </c>
      <c r="B423" s="284"/>
      <c r="C423" s="284"/>
      <c r="D423" s="284"/>
    </row>
    <row r="424" spans="1:4" s="74" customFormat="1" ht="12.75" customHeight="1">
      <c r="A424" s="2">
        <v>1</v>
      </c>
      <c r="B424" s="126" t="s">
        <v>909</v>
      </c>
      <c r="C424" s="2">
        <v>2018</v>
      </c>
      <c r="D424" s="127">
        <v>12000</v>
      </c>
    </row>
    <row r="425" spans="1:4" s="74" customFormat="1" ht="12.75" customHeight="1">
      <c r="A425" s="2">
        <v>2</v>
      </c>
      <c r="B425" s="126" t="s">
        <v>910</v>
      </c>
      <c r="C425" s="2">
        <v>2019</v>
      </c>
      <c r="D425" s="127">
        <v>9584</v>
      </c>
    </row>
    <row r="426" spans="1:4" s="74" customFormat="1">
      <c r="A426" s="2">
        <v>3</v>
      </c>
      <c r="B426" s="152" t="s">
        <v>1111</v>
      </c>
      <c r="C426" s="153">
        <v>2019</v>
      </c>
      <c r="D426" s="127">
        <v>7200</v>
      </c>
    </row>
    <row r="427" spans="1:4" s="74" customFormat="1">
      <c r="A427" s="2">
        <v>4</v>
      </c>
      <c r="B427" s="152" t="s">
        <v>1112</v>
      </c>
      <c r="C427" s="153">
        <v>2020</v>
      </c>
      <c r="D427" s="127">
        <v>2400</v>
      </c>
    </row>
    <row r="428" spans="1:4" ht="12.75" customHeight="1">
      <c r="A428" s="2"/>
      <c r="B428" s="12" t="s">
        <v>386</v>
      </c>
      <c r="C428" s="2"/>
      <c r="D428" s="77">
        <f>SUM(D424:D427)</f>
        <v>31184</v>
      </c>
    </row>
    <row r="429" spans="1:4" ht="12.75" customHeight="1">
      <c r="A429" s="284" t="s">
        <v>772</v>
      </c>
      <c r="B429" s="284"/>
      <c r="C429" s="284"/>
      <c r="D429" s="284"/>
    </row>
    <row r="430" spans="1:4" s="74" customFormat="1">
      <c r="A430" s="212">
        <v>1</v>
      </c>
      <c r="B430" s="152" t="s">
        <v>911</v>
      </c>
      <c r="C430" s="153">
        <v>2017</v>
      </c>
      <c r="D430" s="154">
        <v>3383.73</v>
      </c>
    </row>
    <row r="431" spans="1:4" s="74" customFormat="1">
      <c r="A431" s="2">
        <v>2</v>
      </c>
      <c r="B431" s="152" t="s">
        <v>912</v>
      </c>
      <c r="C431" s="153">
        <v>2018</v>
      </c>
      <c r="D431" s="154">
        <v>6973.8</v>
      </c>
    </row>
    <row r="432" spans="1:4">
      <c r="A432" s="2">
        <v>3</v>
      </c>
      <c r="B432" s="152" t="s">
        <v>1120</v>
      </c>
      <c r="C432" s="153">
        <v>2019</v>
      </c>
      <c r="D432" s="154">
        <v>3090.01</v>
      </c>
    </row>
    <row r="433" spans="1:5">
      <c r="A433" s="2">
        <v>4</v>
      </c>
      <c r="B433" s="152" t="s">
        <v>1121</v>
      </c>
      <c r="C433" s="153">
        <v>2019</v>
      </c>
      <c r="D433" s="154">
        <v>3183.24</v>
      </c>
    </row>
    <row r="434" spans="1:5" s="83" customFormat="1" ht="12.75" customHeight="1">
      <c r="A434" s="2"/>
      <c r="B434" s="12" t="s">
        <v>386</v>
      </c>
      <c r="C434" s="2"/>
      <c r="D434" s="79">
        <f>SUM(D430:D433)</f>
        <v>16630.78</v>
      </c>
      <c r="E434" s="75"/>
    </row>
    <row r="435" spans="1:5" s="74" customFormat="1" ht="12.75" customHeight="1">
      <c r="A435" s="284" t="s">
        <v>787</v>
      </c>
      <c r="B435" s="284"/>
      <c r="C435" s="284"/>
      <c r="D435" s="284"/>
      <c r="E435" s="75"/>
    </row>
    <row r="436" spans="1:5" s="74" customFormat="1">
      <c r="A436" s="2">
        <v>1</v>
      </c>
      <c r="B436" s="126" t="s">
        <v>913</v>
      </c>
      <c r="C436" s="2">
        <v>2015</v>
      </c>
      <c r="D436" s="127">
        <v>1100</v>
      </c>
    </row>
    <row r="437" spans="1:5" s="74" customFormat="1">
      <c r="A437" s="2">
        <v>2</v>
      </c>
      <c r="B437" s="126" t="s">
        <v>913</v>
      </c>
      <c r="C437" s="2">
        <v>2015</v>
      </c>
      <c r="D437" s="127">
        <v>1907</v>
      </c>
    </row>
    <row r="438" spans="1:5" s="74" customFormat="1">
      <c r="A438" s="255">
        <v>3</v>
      </c>
      <c r="B438" s="126" t="s">
        <v>913</v>
      </c>
      <c r="C438" s="2">
        <v>2015</v>
      </c>
      <c r="D438" s="127">
        <v>1907</v>
      </c>
    </row>
    <row r="439" spans="1:5" s="74" customFormat="1">
      <c r="A439" s="255">
        <v>4</v>
      </c>
      <c r="B439" s="126" t="s">
        <v>914</v>
      </c>
      <c r="C439" s="2">
        <v>2015</v>
      </c>
      <c r="D439" s="127">
        <v>1140</v>
      </c>
    </row>
    <row r="440" spans="1:5" s="74" customFormat="1">
      <c r="A440" s="255">
        <v>5</v>
      </c>
      <c r="B440" s="126" t="s">
        <v>915</v>
      </c>
      <c r="C440" s="2">
        <v>2016</v>
      </c>
      <c r="D440" s="127">
        <v>349.99</v>
      </c>
    </row>
    <row r="441" spans="1:5" s="74" customFormat="1">
      <c r="A441" s="255">
        <v>6</v>
      </c>
      <c r="B441" s="126" t="s">
        <v>916</v>
      </c>
      <c r="C441" s="2">
        <v>2016</v>
      </c>
      <c r="D441" s="127">
        <v>999.98</v>
      </c>
    </row>
    <row r="442" spans="1:5" s="74" customFormat="1">
      <c r="A442" s="255">
        <v>7</v>
      </c>
      <c r="B442" s="126" t="s">
        <v>917</v>
      </c>
      <c r="C442" s="2">
        <v>2016</v>
      </c>
      <c r="D442" s="127">
        <v>2598</v>
      </c>
    </row>
    <row r="443" spans="1:5" s="74" customFormat="1">
      <c r="A443" s="255">
        <v>8</v>
      </c>
      <c r="B443" s="126" t="s">
        <v>918</v>
      </c>
      <c r="C443" s="2">
        <v>2016</v>
      </c>
      <c r="D443" s="127">
        <v>1749</v>
      </c>
    </row>
    <row r="444" spans="1:5" s="74" customFormat="1">
      <c r="A444" s="255">
        <v>9</v>
      </c>
      <c r="B444" s="126" t="s">
        <v>919</v>
      </c>
      <c r="C444" s="2">
        <v>2016</v>
      </c>
      <c r="D444" s="127">
        <v>1900</v>
      </c>
    </row>
    <row r="445" spans="1:5" s="74" customFormat="1">
      <c r="A445" s="255">
        <v>10</v>
      </c>
      <c r="B445" s="126" t="s">
        <v>920</v>
      </c>
      <c r="C445" s="2">
        <v>2016</v>
      </c>
      <c r="D445" s="127">
        <v>1848</v>
      </c>
    </row>
    <row r="446" spans="1:5" s="74" customFormat="1">
      <c r="A446" s="255">
        <v>11</v>
      </c>
      <c r="B446" s="126" t="s">
        <v>921</v>
      </c>
      <c r="C446" s="2">
        <v>2016</v>
      </c>
      <c r="D446" s="127">
        <v>1998</v>
      </c>
    </row>
    <row r="447" spans="1:5" s="74" customFormat="1">
      <c r="A447" s="255">
        <v>12</v>
      </c>
      <c r="B447" s="126" t="s">
        <v>922</v>
      </c>
      <c r="C447" s="2">
        <v>2016</v>
      </c>
      <c r="D447" s="127">
        <v>460</v>
      </c>
    </row>
    <row r="448" spans="1:5" s="74" customFormat="1">
      <c r="A448" s="255">
        <v>13</v>
      </c>
      <c r="B448" s="126" t="s">
        <v>923</v>
      </c>
      <c r="C448" s="2">
        <v>2017</v>
      </c>
      <c r="D448" s="127">
        <v>2603</v>
      </c>
    </row>
    <row r="449" spans="1:4" s="74" customFormat="1">
      <c r="A449" s="255">
        <v>14</v>
      </c>
      <c r="B449" s="126" t="s">
        <v>1125</v>
      </c>
      <c r="C449" s="2">
        <v>2017</v>
      </c>
      <c r="D449" s="127">
        <v>249</v>
      </c>
    </row>
    <row r="450" spans="1:4" s="74" customFormat="1">
      <c r="A450" s="255">
        <v>15</v>
      </c>
      <c r="B450" s="126" t="s">
        <v>923</v>
      </c>
      <c r="C450" s="2">
        <v>2018</v>
      </c>
      <c r="D450" s="127">
        <v>4270.88</v>
      </c>
    </row>
    <row r="451" spans="1:4" s="74" customFormat="1">
      <c r="A451" s="255">
        <v>16</v>
      </c>
      <c r="B451" s="126" t="s">
        <v>1126</v>
      </c>
      <c r="C451" s="2">
        <v>2019</v>
      </c>
      <c r="D451" s="127">
        <v>750</v>
      </c>
    </row>
    <row r="452" spans="1:4" s="74" customFormat="1" ht="12.75" customHeight="1">
      <c r="A452" s="2"/>
      <c r="B452" s="12" t="s">
        <v>386</v>
      </c>
      <c r="C452" s="2"/>
      <c r="D452" s="79">
        <f>SUM(D436:D451)</f>
        <v>25829.850000000002</v>
      </c>
    </row>
    <row r="453" spans="1:4" s="74" customFormat="1" ht="12.75" customHeight="1">
      <c r="A453" s="284" t="s">
        <v>793</v>
      </c>
      <c r="B453" s="284"/>
      <c r="C453" s="284"/>
      <c r="D453" s="284"/>
    </row>
    <row r="454" spans="1:4" s="74" customFormat="1" ht="12.75" customHeight="1">
      <c r="A454" s="2">
        <v>1</v>
      </c>
      <c r="B454" s="126" t="s">
        <v>924</v>
      </c>
      <c r="C454" s="2">
        <v>2015</v>
      </c>
      <c r="D454" s="127">
        <v>1300</v>
      </c>
    </row>
    <row r="455" spans="1:4" s="74" customFormat="1" ht="12.75" customHeight="1">
      <c r="A455" s="2">
        <v>2</v>
      </c>
      <c r="B455" s="126" t="s">
        <v>924</v>
      </c>
      <c r="C455" s="2">
        <v>2015</v>
      </c>
      <c r="D455" s="127">
        <v>2400</v>
      </c>
    </row>
    <row r="456" spans="1:4" s="74" customFormat="1" ht="12.75" customHeight="1">
      <c r="A456" s="255">
        <v>3</v>
      </c>
      <c r="B456" s="126" t="s">
        <v>925</v>
      </c>
      <c r="C456" s="213">
        <v>2015</v>
      </c>
      <c r="D456" s="127">
        <v>12000</v>
      </c>
    </row>
    <row r="457" spans="1:4" s="74" customFormat="1" ht="12.75" customHeight="1">
      <c r="A457" s="255">
        <v>4</v>
      </c>
      <c r="B457" s="126" t="s">
        <v>926</v>
      </c>
      <c r="C457" s="213">
        <v>2015</v>
      </c>
      <c r="D457" s="127">
        <v>15000</v>
      </c>
    </row>
    <row r="458" spans="1:4" s="74" customFormat="1" ht="12.75" customHeight="1">
      <c r="A458" s="255">
        <v>5</v>
      </c>
      <c r="B458" s="126" t="s">
        <v>927</v>
      </c>
      <c r="C458" s="213">
        <v>2016</v>
      </c>
      <c r="D458" s="127">
        <v>2300</v>
      </c>
    </row>
    <row r="459" spans="1:4" s="74" customFormat="1" ht="12.75" customHeight="1">
      <c r="A459" s="255">
        <v>6</v>
      </c>
      <c r="B459" s="126" t="s">
        <v>927</v>
      </c>
      <c r="C459" s="213">
        <v>2016</v>
      </c>
      <c r="D459" s="127">
        <v>2300</v>
      </c>
    </row>
    <row r="460" spans="1:4" s="74" customFormat="1" ht="12.75" customHeight="1">
      <c r="A460" s="255">
        <v>7</v>
      </c>
      <c r="B460" s="126" t="s">
        <v>928</v>
      </c>
      <c r="C460" s="213">
        <v>2016</v>
      </c>
      <c r="D460" s="127">
        <v>10400</v>
      </c>
    </row>
    <row r="461" spans="1:4" s="74" customFormat="1" ht="12.75" customHeight="1">
      <c r="A461" s="255">
        <v>8</v>
      </c>
      <c r="B461" s="126" t="s">
        <v>929</v>
      </c>
      <c r="C461" s="213">
        <v>2017</v>
      </c>
      <c r="D461" s="127">
        <v>2300</v>
      </c>
    </row>
    <row r="462" spans="1:4" s="74" customFormat="1" ht="12.75" customHeight="1">
      <c r="A462" s="255">
        <v>9</v>
      </c>
      <c r="B462" s="126" t="s">
        <v>930</v>
      </c>
      <c r="C462" s="2">
        <v>2017</v>
      </c>
      <c r="D462" s="127">
        <v>5500</v>
      </c>
    </row>
    <row r="463" spans="1:4" s="74" customFormat="1" ht="12.75" customHeight="1">
      <c r="A463" s="255">
        <v>10</v>
      </c>
      <c r="B463" s="126" t="s">
        <v>931</v>
      </c>
      <c r="C463" s="2">
        <v>2019</v>
      </c>
      <c r="D463" s="127">
        <v>10000</v>
      </c>
    </row>
    <row r="464" spans="1:4" s="74" customFormat="1">
      <c r="A464" s="255">
        <v>11</v>
      </c>
      <c r="B464" s="126" t="s">
        <v>932</v>
      </c>
      <c r="C464" s="2">
        <v>2015</v>
      </c>
      <c r="D464" s="127">
        <v>8962</v>
      </c>
    </row>
    <row r="465" spans="1:4" s="74" customFormat="1">
      <c r="A465" s="255">
        <v>12</v>
      </c>
      <c r="B465" s="126" t="s">
        <v>933</v>
      </c>
      <c r="C465" s="2">
        <v>2015</v>
      </c>
      <c r="D465" s="127">
        <v>2899</v>
      </c>
    </row>
    <row r="466" spans="1:4" s="74" customFormat="1">
      <c r="A466" s="255">
        <v>13</v>
      </c>
      <c r="B466" s="126" t="s">
        <v>934</v>
      </c>
      <c r="C466" s="2">
        <v>2017</v>
      </c>
      <c r="D466" s="127">
        <v>1899</v>
      </c>
    </row>
    <row r="467" spans="1:4" s="74" customFormat="1">
      <c r="A467" s="255">
        <v>14</v>
      </c>
      <c r="B467" s="126" t="s">
        <v>935</v>
      </c>
      <c r="C467" s="2">
        <v>2016</v>
      </c>
      <c r="D467" s="127">
        <v>5266.93</v>
      </c>
    </row>
    <row r="468" spans="1:4" s="74" customFormat="1">
      <c r="A468" s="255">
        <v>15</v>
      </c>
      <c r="B468" s="126" t="s">
        <v>936</v>
      </c>
      <c r="C468" s="2">
        <v>2016</v>
      </c>
      <c r="D468" s="127">
        <v>5999.48</v>
      </c>
    </row>
    <row r="469" spans="1:4" s="74" customFormat="1">
      <c r="A469" s="255">
        <v>16</v>
      </c>
      <c r="B469" s="126" t="s">
        <v>1127</v>
      </c>
      <c r="C469" s="2">
        <v>2019</v>
      </c>
      <c r="D469" s="127">
        <v>59400</v>
      </c>
    </row>
    <row r="470" spans="1:4" s="74" customFormat="1" ht="12.75" customHeight="1">
      <c r="A470" s="2"/>
      <c r="B470" s="12" t="s">
        <v>386</v>
      </c>
      <c r="C470" s="2"/>
      <c r="D470" s="79">
        <f>SUM(D454:D469)</f>
        <v>147926.40999999997</v>
      </c>
    </row>
    <row r="471" spans="1:4" s="74" customFormat="1" ht="12.75" customHeight="1">
      <c r="A471" s="288" t="s">
        <v>803</v>
      </c>
      <c r="B471" s="289"/>
      <c r="C471" s="289"/>
      <c r="D471" s="290"/>
    </row>
    <row r="472" spans="1:4" s="74" customFormat="1">
      <c r="A472" s="2">
        <v>1</v>
      </c>
      <c r="B472" s="126" t="s">
        <v>937</v>
      </c>
      <c r="C472" s="2">
        <v>2015</v>
      </c>
      <c r="D472" s="127">
        <v>1990</v>
      </c>
    </row>
    <row r="473" spans="1:4" s="74" customFormat="1">
      <c r="A473" s="2">
        <v>2</v>
      </c>
      <c r="B473" s="126" t="s">
        <v>938</v>
      </c>
      <c r="C473" s="2">
        <v>2015</v>
      </c>
      <c r="D473" s="127">
        <v>9000</v>
      </c>
    </row>
    <row r="474" spans="1:4" s="74" customFormat="1">
      <c r="A474" s="255">
        <v>3</v>
      </c>
      <c r="B474" s="126" t="s">
        <v>939</v>
      </c>
      <c r="C474" s="2">
        <v>2015</v>
      </c>
      <c r="D474" s="127">
        <v>7360</v>
      </c>
    </row>
    <row r="475" spans="1:4" s="74" customFormat="1">
      <c r="A475" s="255">
        <v>4</v>
      </c>
      <c r="B475" s="126" t="s">
        <v>940</v>
      </c>
      <c r="C475" s="2">
        <v>2015</v>
      </c>
      <c r="D475" s="127">
        <v>7520</v>
      </c>
    </row>
    <row r="476" spans="1:4" s="74" customFormat="1">
      <c r="A476" s="255">
        <v>5</v>
      </c>
      <c r="B476" s="126" t="s">
        <v>941</v>
      </c>
      <c r="C476" s="2">
        <v>2015</v>
      </c>
      <c r="D476" s="127">
        <v>2420</v>
      </c>
    </row>
    <row r="477" spans="1:4" s="74" customFormat="1">
      <c r="A477" s="255">
        <v>6</v>
      </c>
      <c r="B477" s="126" t="s">
        <v>942</v>
      </c>
      <c r="C477" s="2">
        <v>2015</v>
      </c>
      <c r="D477" s="127">
        <v>1299</v>
      </c>
    </row>
    <row r="478" spans="1:4" s="74" customFormat="1">
      <c r="A478" s="255">
        <v>7</v>
      </c>
      <c r="B478" s="126" t="s">
        <v>943</v>
      </c>
      <c r="C478" s="2">
        <v>2016</v>
      </c>
      <c r="D478" s="127">
        <v>4260</v>
      </c>
    </row>
    <row r="479" spans="1:4" s="74" customFormat="1">
      <c r="A479" s="255">
        <v>8</v>
      </c>
      <c r="B479" s="126" t="s">
        <v>937</v>
      </c>
      <c r="C479" s="2">
        <v>2016</v>
      </c>
      <c r="D479" s="127">
        <v>5370</v>
      </c>
    </row>
    <row r="480" spans="1:4" s="74" customFormat="1">
      <c r="A480" s="255">
        <v>9</v>
      </c>
      <c r="B480" s="126" t="s">
        <v>944</v>
      </c>
      <c r="C480" s="2">
        <v>2016</v>
      </c>
      <c r="D480" s="127">
        <v>2798</v>
      </c>
    </row>
    <row r="481" spans="1:4" s="74" customFormat="1">
      <c r="A481" s="255">
        <v>10</v>
      </c>
      <c r="B481" s="126" t="s">
        <v>945</v>
      </c>
      <c r="C481" s="2">
        <v>2016</v>
      </c>
      <c r="D481" s="127">
        <v>9864</v>
      </c>
    </row>
    <row r="482" spans="1:4" s="74" customFormat="1">
      <c r="A482" s="255">
        <v>11</v>
      </c>
      <c r="B482" s="126" t="s">
        <v>946</v>
      </c>
      <c r="C482" s="2">
        <v>2017</v>
      </c>
      <c r="D482" s="127">
        <v>1400</v>
      </c>
    </row>
    <row r="483" spans="1:4" s="74" customFormat="1">
      <c r="A483" s="255">
        <v>12</v>
      </c>
      <c r="B483" s="126" t="s">
        <v>947</v>
      </c>
      <c r="C483" s="2">
        <v>2017</v>
      </c>
      <c r="D483" s="127">
        <v>1849</v>
      </c>
    </row>
    <row r="484" spans="1:4" s="74" customFormat="1">
      <c r="A484" s="255">
        <v>13</v>
      </c>
      <c r="B484" s="126" t="s">
        <v>948</v>
      </c>
      <c r="C484" s="2">
        <v>2017</v>
      </c>
      <c r="D484" s="127">
        <v>5201.62</v>
      </c>
    </row>
    <row r="485" spans="1:4" s="74" customFormat="1">
      <c r="A485" s="255">
        <v>14</v>
      </c>
      <c r="B485" s="126" t="s">
        <v>948</v>
      </c>
      <c r="C485" s="2">
        <v>2017</v>
      </c>
      <c r="D485" s="127">
        <v>3980</v>
      </c>
    </row>
    <row r="486" spans="1:4" s="74" customFormat="1">
      <c r="A486" s="255">
        <v>15</v>
      </c>
      <c r="B486" s="126" t="s">
        <v>949</v>
      </c>
      <c r="C486" s="2">
        <v>2017</v>
      </c>
      <c r="D486" s="127">
        <v>4887</v>
      </c>
    </row>
    <row r="487" spans="1:4" s="74" customFormat="1">
      <c r="A487" s="255">
        <v>16</v>
      </c>
      <c r="B487" s="126" t="s">
        <v>962</v>
      </c>
      <c r="C487" s="2">
        <v>2017</v>
      </c>
      <c r="D487" s="127">
        <v>8145</v>
      </c>
    </row>
    <row r="488" spans="1:4" s="74" customFormat="1">
      <c r="A488" s="255">
        <v>17</v>
      </c>
      <c r="B488" s="126" t="s">
        <v>951</v>
      </c>
      <c r="C488" s="2">
        <v>2017</v>
      </c>
      <c r="D488" s="127">
        <v>8495</v>
      </c>
    </row>
    <row r="489" spans="1:4" s="74" customFormat="1">
      <c r="A489" s="255">
        <v>18</v>
      </c>
      <c r="B489" s="126" t="s">
        <v>952</v>
      </c>
      <c r="C489" s="2">
        <v>2017</v>
      </c>
      <c r="D489" s="127">
        <v>4398</v>
      </c>
    </row>
    <row r="490" spans="1:4" s="74" customFormat="1">
      <c r="A490" s="255">
        <v>19</v>
      </c>
      <c r="B490" s="126" t="s">
        <v>950</v>
      </c>
      <c r="C490" s="2">
        <v>2017</v>
      </c>
      <c r="D490" s="127">
        <v>9995</v>
      </c>
    </row>
    <row r="491" spans="1:4" s="74" customFormat="1">
      <c r="A491" s="255">
        <v>20</v>
      </c>
      <c r="B491" s="126" t="s">
        <v>953</v>
      </c>
      <c r="C491" s="2">
        <v>2017</v>
      </c>
      <c r="D491" s="127">
        <v>13455</v>
      </c>
    </row>
    <row r="492" spans="1:4" s="74" customFormat="1">
      <c r="A492" s="255">
        <v>21</v>
      </c>
      <c r="B492" s="126" t="s">
        <v>954</v>
      </c>
      <c r="C492" s="2">
        <v>2018</v>
      </c>
      <c r="D492" s="127">
        <v>2899</v>
      </c>
    </row>
    <row r="493" spans="1:4" s="74" customFormat="1">
      <c r="A493" s="255">
        <v>22</v>
      </c>
      <c r="B493" s="126" t="s">
        <v>955</v>
      </c>
      <c r="C493" s="2">
        <v>2018</v>
      </c>
      <c r="D493" s="127">
        <v>3455</v>
      </c>
    </row>
    <row r="494" spans="1:4" s="74" customFormat="1">
      <c r="A494" s="255">
        <v>23</v>
      </c>
      <c r="B494" s="126" t="s">
        <v>956</v>
      </c>
      <c r="C494" s="2">
        <v>2018</v>
      </c>
      <c r="D494" s="127">
        <v>3598</v>
      </c>
    </row>
    <row r="495" spans="1:4" s="74" customFormat="1">
      <c r="A495" s="255">
        <v>24</v>
      </c>
      <c r="B495" s="126" t="s">
        <v>957</v>
      </c>
      <c r="C495" s="2">
        <v>2018</v>
      </c>
      <c r="D495" s="127">
        <v>2079.98</v>
      </c>
    </row>
    <row r="496" spans="1:4" s="74" customFormat="1">
      <c r="A496" s="255">
        <v>25</v>
      </c>
      <c r="B496" s="126" t="s">
        <v>958</v>
      </c>
      <c r="C496" s="2">
        <v>2018</v>
      </c>
      <c r="D496" s="127">
        <v>498.19</v>
      </c>
    </row>
    <row r="497" spans="1:4" s="74" customFormat="1">
      <c r="A497" s="255">
        <v>26</v>
      </c>
      <c r="B497" s="126" t="s">
        <v>959</v>
      </c>
      <c r="C497" s="2">
        <v>2018</v>
      </c>
      <c r="D497" s="127">
        <v>3299</v>
      </c>
    </row>
    <row r="498" spans="1:4" s="74" customFormat="1">
      <c r="A498" s="255">
        <v>27</v>
      </c>
      <c r="B498" s="126" t="s">
        <v>960</v>
      </c>
      <c r="C498" s="2">
        <v>2018</v>
      </c>
      <c r="D498" s="127">
        <v>6298</v>
      </c>
    </row>
    <row r="499" spans="1:4" s="74" customFormat="1">
      <c r="A499" s="255">
        <v>28</v>
      </c>
      <c r="B499" s="126" t="s">
        <v>961</v>
      </c>
      <c r="C499" s="2">
        <v>2018</v>
      </c>
      <c r="D499" s="127">
        <v>7796.97</v>
      </c>
    </row>
    <row r="500" spans="1:4" s="74" customFormat="1">
      <c r="A500" s="255">
        <v>29</v>
      </c>
      <c r="B500" s="126" t="s">
        <v>1130</v>
      </c>
      <c r="C500" s="2">
        <v>2019</v>
      </c>
      <c r="D500" s="127">
        <v>49200</v>
      </c>
    </row>
    <row r="501" spans="1:4" s="74" customFormat="1">
      <c r="A501" s="255">
        <v>30</v>
      </c>
      <c r="B501" s="126" t="s">
        <v>1133</v>
      </c>
      <c r="C501" s="2">
        <v>2019</v>
      </c>
      <c r="D501" s="127">
        <v>6396</v>
      </c>
    </row>
    <row r="502" spans="1:4" s="74" customFormat="1">
      <c r="A502" s="255">
        <v>31</v>
      </c>
      <c r="B502" s="126" t="s">
        <v>1134</v>
      </c>
      <c r="C502" s="2">
        <v>2019</v>
      </c>
      <c r="D502" s="127">
        <v>3238</v>
      </c>
    </row>
    <row r="503" spans="1:4" s="74" customFormat="1" ht="12.75" customHeight="1">
      <c r="A503" s="2"/>
      <c r="B503" s="12" t="s">
        <v>386</v>
      </c>
      <c r="C503" s="2"/>
      <c r="D503" s="84">
        <f>SUM(D472:D502)</f>
        <v>202444.75999999998</v>
      </c>
    </row>
    <row r="504" spans="1:4" s="74" customFormat="1" ht="12.75" customHeight="1">
      <c r="A504" s="284" t="s">
        <v>831</v>
      </c>
      <c r="B504" s="284"/>
      <c r="C504" s="284"/>
      <c r="D504" s="284"/>
    </row>
    <row r="505" spans="1:4" s="74" customFormat="1" ht="12.75" customHeight="1">
      <c r="A505" s="2">
        <v>1</v>
      </c>
      <c r="B505" s="126" t="s">
        <v>963</v>
      </c>
      <c r="C505" s="2">
        <v>2015</v>
      </c>
      <c r="D505" s="127">
        <v>359</v>
      </c>
    </row>
    <row r="506" spans="1:4" s="74" customFormat="1" ht="12.75" customHeight="1">
      <c r="A506" s="2">
        <v>2</v>
      </c>
      <c r="B506" s="126" t="s">
        <v>963</v>
      </c>
      <c r="C506" s="2">
        <v>2015</v>
      </c>
      <c r="D506" s="127">
        <v>269</v>
      </c>
    </row>
    <row r="507" spans="1:4" s="74" customFormat="1" ht="12.75" customHeight="1">
      <c r="A507" s="255">
        <v>3</v>
      </c>
      <c r="B507" s="126" t="s">
        <v>964</v>
      </c>
      <c r="C507" s="2">
        <v>2015</v>
      </c>
      <c r="D507" s="127">
        <v>2473</v>
      </c>
    </row>
    <row r="508" spans="1:4" s="74" customFormat="1" ht="12.75" customHeight="1">
      <c r="A508" s="255">
        <v>4</v>
      </c>
      <c r="B508" s="126" t="s">
        <v>965</v>
      </c>
      <c r="C508" s="2">
        <v>2016</v>
      </c>
      <c r="D508" s="127">
        <v>4046.01</v>
      </c>
    </row>
    <row r="509" spans="1:4" s="74" customFormat="1" ht="12.75" customHeight="1">
      <c r="A509" s="255">
        <v>5</v>
      </c>
      <c r="B509" s="126" t="s">
        <v>966</v>
      </c>
      <c r="C509" s="2">
        <v>2016</v>
      </c>
      <c r="D509" s="127">
        <v>1476</v>
      </c>
    </row>
    <row r="510" spans="1:4" s="74" customFormat="1" ht="12.75" customHeight="1">
      <c r="A510" s="255">
        <v>6</v>
      </c>
      <c r="B510" s="126" t="s">
        <v>934</v>
      </c>
      <c r="C510" s="2">
        <v>2017</v>
      </c>
      <c r="D510" s="127">
        <v>1980.3</v>
      </c>
    </row>
    <row r="511" spans="1:4" s="74" customFormat="1" ht="12.75" customHeight="1">
      <c r="A511" s="255">
        <v>7</v>
      </c>
      <c r="B511" s="126" t="s">
        <v>967</v>
      </c>
      <c r="C511" s="2">
        <v>2017</v>
      </c>
      <c r="D511" s="127">
        <v>659.98</v>
      </c>
    </row>
    <row r="512" spans="1:4" s="74" customFormat="1" ht="12.75" customHeight="1">
      <c r="A512" s="255">
        <v>8</v>
      </c>
      <c r="B512" s="126" t="s">
        <v>968</v>
      </c>
      <c r="C512" s="2">
        <v>2017</v>
      </c>
      <c r="D512" s="127">
        <v>12990</v>
      </c>
    </row>
    <row r="513" spans="1:4" s="74" customFormat="1" ht="12.75" customHeight="1">
      <c r="A513" s="255">
        <v>9</v>
      </c>
      <c r="B513" s="126" t="s">
        <v>969</v>
      </c>
      <c r="C513" s="2">
        <v>2017</v>
      </c>
      <c r="D513" s="127">
        <v>2799</v>
      </c>
    </row>
    <row r="514" spans="1:4" s="74" customFormat="1" ht="12.75" customHeight="1">
      <c r="A514" s="255">
        <v>10</v>
      </c>
      <c r="B514" s="126" t="s">
        <v>970</v>
      </c>
      <c r="C514" s="2">
        <v>2017</v>
      </c>
      <c r="D514" s="127">
        <v>3194.1</v>
      </c>
    </row>
    <row r="515" spans="1:4" s="74" customFormat="1" ht="12.75" customHeight="1">
      <c r="A515" s="255">
        <v>11</v>
      </c>
      <c r="B515" s="126" t="s">
        <v>971</v>
      </c>
      <c r="C515" s="2">
        <v>2017</v>
      </c>
      <c r="D515" s="127">
        <v>3194.1</v>
      </c>
    </row>
    <row r="516" spans="1:4" s="74" customFormat="1" ht="12.75" customHeight="1">
      <c r="A516" s="255">
        <v>12</v>
      </c>
      <c r="B516" s="126" t="s">
        <v>971</v>
      </c>
      <c r="C516" s="2">
        <v>2018</v>
      </c>
      <c r="D516" s="127">
        <v>2999</v>
      </c>
    </row>
    <row r="517" spans="1:4" s="74" customFormat="1" ht="12.75" customHeight="1">
      <c r="A517" s="255">
        <v>13</v>
      </c>
      <c r="B517" s="126" t="s">
        <v>1142</v>
      </c>
      <c r="C517" s="2">
        <v>2018</v>
      </c>
      <c r="D517" s="127">
        <v>4797</v>
      </c>
    </row>
    <row r="518" spans="1:4" s="74" customFormat="1" ht="12.75" customHeight="1">
      <c r="A518" s="255">
        <v>14</v>
      </c>
      <c r="B518" s="126" t="s">
        <v>1143</v>
      </c>
      <c r="C518" s="2">
        <v>2018</v>
      </c>
      <c r="D518" s="127">
        <v>1567</v>
      </c>
    </row>
    <row r="519" spans="1:4" s="74" customFormat="1" ht="12.75" customHeight="1">
      <c r="A519" s="255">
        <v>15</v>
      </c>
      <c r="B519" s="126" t="s">
        <v>1143</v>
      </c>
      <c r="C519" s="2">
        <v>2018</v>
      </c>
      <c r="D519" s="127">
        <v>2449.02</v>
      </c>
    </row>
    <row r="520" spans="1:4" s="74" customFormat="1" ht="12.75" customHeight="1">
      <c r="A520" s="255">
        <v>16</v>
      </c>
      <c r="B520" s="126" t="s">
        <v>1144</v>
      </c>
      <c r="C520" s="2">
        <v>2019</v>
      </c>
      <c r="D520" s="127">
        <v>2599</v>
      </c>
    </row>
    <row r="521" spans="1:4" s="74" customFormat="1" ht="12.75" customHeight="1">
      <c r="A521" s="2"/>
      <c r="B521" s="12" t="s">
        <v>386</v>
      </c>
      <c r="C521" s="2"/>
      <c r="D521" s="84">
        <f>SUM(D505:D520)</f>
        <v>47851.509999999995</v>
      </c>
    </row>
    <row r="522" spans="1:4" s="74" customFormat="1" ht="12.75" customHeight="1">
      <c r="A522" s="284" t="s">
        <v>841</v>
      </c>
      <c r="B522" s="284"/>
      <c r="C522" s="284"/>
      <c r="D522" s="284"/>
    </row>
    <row r="523" spans="1:4" s="74" customFormat="1">
      <c r="A523" s="2">
        <v>1</v>
      </c>
      <c r="B523" s="126" t="s">
        <v>972</v>
      </c>
      <c r="C523" s="194">
        <v>2015</v>
      </c>
      <c r="D523" s="127">
        <v>2000</v>
      </c>
    </row>
    <row r="524" spans="1:4" s="74" customFormat="1">
      <c r="A524" s="194">
        <v>2</v>
      </c>
      <c r="B524" s="126" t="s">
        <v>972</v>
      </c>
      <c r="C524" s="194">
        <v>2015</v>
      </c>
      <c r="D524" s="127">
        <v>2000</v>
      </c>
    </row>
    <row r="525" spans="1:4" s="74" customFormat="1">
      <c r="A525" s="194">
        <v>3</v>
      </c>
      <c r="B525" s="126" t="s">
        <v>973</v>
      </c>
      <c r="C525" s="194">
        <v>2015</v>
      </c>
      <c r="D525" s="127">
        <v>539</v>
      </c>
    </row>
    <row r="526" spans="1:4" s="74" customFormat="1">
      <c r="A526" s="194">
        <v>4</v>
      </c>
      <c r="B526" s="126" t="s">
        <v>974</v>
      </c>
      <c r="C526" s="194">
        <v>2016</v>
      </c>
      <c r="D526" s="127">
        <v>349.99</v>
      </c>
    </row>
    <row r="527" spans="1:4" s="74" customFormat="1">
      <c r="A527" s="194">
        <v>5</v>
      </c>
      <c r="B527" s="126" t="s">
        <v>975</v>
      </c>
      <c r="C527" s="194">
        <v>2016</v>
      </c>
      <c r="D527" s="127">
        <v>369.99</v>
      </c>
    </row>
    <row r="528" spans="1:4" s="74" customFormat="1" ht="12.75" customHeight="1">
      <c r="A528" s="2"/>
      <c r="B528" s="12" t="s">
        <v>386</v>
      </c>
      <c r="C528" s="2"/>
      <c r="D528" s="84">
        <f>SUM(D523:D527)</f>
        <v>5258.98</v>
      </c>
    </row>
    <row r="529" spans="1:4" s="74" customFormat="1" ht="12.75" customHeight="1">
      <c r="A529" s="284" t="s">
        <v>844</v>
      </c>
      <c r="B529" s="284"/>
      <c r="C529" s="284"/>
      <c r="D529" s="284"/>
    </row>
    <row r="530" spans="1:4" s="74" customFormat="1">
      <c r="A530" s="2">
        <v>1</v>
      </c>
      <c r="B530" s="126" t="s">
        <v>976</v>
      </c>
      <c r="C530" s="2">
        <v>2015</v>
      </c>
      <c r="D530" s="127">
        <v>439</v>
      </c>
    </row>
    <row r="531" spans="1:4" s="74" customFormat="1">
      <c r="A531" s="2">
        <v>2</v>
      </c>
      <c r="B531" s="126" t="s">
        <v>977</v>
      </c>
      <c r="C531" s="2">
        <v>2015</v>
      </c>
      <c r="D531" s="127">
        <v>1978</v>
      </c>
    </row>
    <row r="532" spans="1:4" s="74" customFormat="1">
      <c r="A532" s="2">
        <v>3</v>
      </c>
      <c r="B532" s="126" t="s">
        <v>978</v>
      </c>
      <c r="C532" s="2">
        <v>2016</v>
      </c>
      <c r="D532" s="127">
        <v>2699.99</v>
      </c>
    </row>
    <row r="533" spans="1:4" s="74" customFormat="1">
      <c r="A533" s="2">
        <v>4</v>
      </c>
      <c r="B533" s="126" t="s">
        <v>918</v>
      </c>
      <c r="C533" s="2">
        <v>2016</v>
      </c>
      <c r="D533" s="127">
        <v>1799.99</v>
      </c>
    </row>
    <row r="534" spans="1:4" s="74" customFormat="1">
      <c r="A534" s="2">
        <v>5</v>
      </c>
      <c r="B534" s="126" t="s">
        <v>979</v>
      </c>
      <c r="C534" s="2">
        <v>2016</v>
      </c>
      <c r="D534" s="127">
        <v>2739</v>
      </c>
    </row>
    <row r="535" spans="1:4" s="74" customFormat="1">
      <c r="A535" s="2">
        <v>6</v>
      </c>
      <c r="B535" s="126" t="s">
        <v>1145</v>
      </c>
      <c r="C535" s="2">
        <v>2019</v>
      </c>
      <c r="D535" s="127">
        <v>1464</v>
      </c>
    </row>
    <row r="536" spans="1:4" s="74" customFormat="1" ht="12.75" customHeight="1">
      <c r="A536" s="2"/>
      <c r="B536" s="12" t="s">
        <v>386</v>
      </c>
      <c r="C536" s="2"/>
      <c r="D536" s="84">
        <f>SUM(D530:D535)</f>
        <v>11119.98</v>
      </c>
    </row>
    <row r="537" spans="1:4" s="74" customFormat="1" ht="12.75" customHeight="1">
      <c r="A537" s="284" t="s">
        <v>980</v>
      </c>
      <c r="B537" s="284"/>
      <c r="C537" s="284"/>
      <c r="D537" s="284"/>
    </row>
    <row r="538" spans="1:4" s="74" customFormat="1">
      <c r="A538" s="2">
        <v>1</v>
      </c>
      <c r="B538" s="126" t="s">
        <v>981</v>
      </c>
      <c r="C538" s="2">
        <v>2015</v>
      </c>
      <c r="D538" s="127">
        <v>3353.78</v>
      </c>
    </row>
    <row r="539" spans="1:4" s="74" customFormat="1">
      <c r="A539" s="2">
        <v>2</v>
      </c>
      <c r="B539" s="126" t="s">
        <v>982</v>
      </c>
      <c r="C539" s="2">
        <v>2015</v>
      </c>
      <c r="D539" s="127">
        <v>8472.24</v>
      </c>
    </row>
    <row r="540" spans="1:4" s="74" customFormat="1">
      <c r="A540" s="2">
        <v>3</v>
      </c>
      <c r="B540" s="126" t="s">
        <v>983</v>
      </c>
      <c r="C540" s="2">
        <v>2015</v>
      </c>
      <c r="D540" s="127">
        <v>2150</v>
      </c>
    </row>
    <row r="541" spans="1:4" s="74" customFormat="1">
      <c r="A541" s="2">
        <v>4</v>
      </c>
      <c r="B541" s="126" t="s">
        <v>981</v>
      </c>
      <c r="C541" s="2">
        <v>2016</v>
      </c>
      <c r="D541" s="127">
        <v>1950</v>
      </c>
    </row>
    <row r="542" spans="1:4" s="74" customFormat="1">
      <c r="A542" s="2">
        <v>5</v>
      </c>
      <c r="B542" s="126" t="s">
        <v>1148</v>
      </c>
      <c r="C542" s="2">
        <v>2020</v>
      </c>
      <c r="D542" s="127">
        <v>1200</v>
      </c>
    </row>
    <row r="543" spans="1:4" s="74" customFormat="1" ht="13.5" customHeight="1">
      <c r="A543" s="2"/>
      <c r="B543" s="12" t="s">
        <v>386</v>
      </c>
      <c r="C543" s="2"/>
      <c r="D543" s="79">
        <f>SUM(D538:D542)</f>
        <v>17126.02</v>
      </c>
    </row>
    <row r="544" spans="1:4" s="74" customFormat="1" ht="13.5" customHeight="1">
      <c r="A544" s="284" t="s">
        <v>850</v>
      </c>
      <c r="B544" s="284"/>
      <c r="C544" s="284"/>
      <c r="D544" s="284"/>
    </row>
    <row r="545" spans="1:4" s="74" customFormat="1" ht="13.5" customHeight="1">
      <c r="A545" s="2">
        <v>1</v>
      </c>
      <c r="B545" s="126" t="s">
        <v>984</v>
      </c>
      <c r="C545" s="183" t="s">
        <v>985</v>
      </c>
      <c r="D545" s="184">
        <v>2267.98</v>
      </c>
    </row>
    <row r="546" spans="1:4" s="74" customFormat="1" ht="13.5" customHeight="1">
      <c r="A546" s="2">
        <v>2</v>
      </c>
      <c r="B546" s="126" t="s">
        <v>986</v>
      </c>
      <c r="C546" s="126">
        <v>2015</v>
      </c>
      <c r="D546" s="184">
        <v>2340</v>
      </c>
    </row>
    <row r="547" spans="1:4" s="74" customFormat="1">
      <c r="A547" s="255">
        <v>3</v>
      </c>
      <c r="B547" s="126" t="s">
        <v>987</v>
      </c>
      <c r="C547" s="126">
        <v>2016</v>
      </c>
      <c r="D547" s="184">
        <v>3830</v>
      </c>
    </row>
    <row r="548" spans="1:4" s="74" customFormat="1" ht="13.5" customHeight="1">
      <c r="A548" s="255">
        <v>4</v>
      </c>
      <c r="B548" s="126" t="s">
        <v>988</v>
      </c>
      <c r="C548" s="126">
        <v>2017</v>
      </c>
      <c r="D548" s="184">
        <v>1500</v>
      </c>
    </row>
    <row r="549" spans="1:4" s="74" customFormat="1" ht="13.5" customHeight="1">
      <c r="A549" s="255">
        <v>5</v>
      </c>
      <c r="B549" s="126" t="s">
        <v>989</v>
      </c>
      <c r="C549" s="126">
        <v>2017</v>
      </c>
      <c r="D549" s="184">
        <v>890</v>
      </c>
    </row>
    <row r="550" spans="1:4" s="74" customFormat="1" ht="13.5" customHeight="1">
      <c r="A550" s="255">
        <v>6</v>
      </c>
      <c r="B550" s="126" t="s">
        <v>990</v>
      </c>
      <c r="C550" s="126">
        <v>2019</v>
      </c>
      <c r="D550" s="184">
        <v>4000</v>
      </c>
    </row>
    <row r="551" spans="1:4" s="74" customFormat="1" ht="13.5" customHeight="1">
      <c r="A551" s="2"/>
      <c r="B551" s="12" t="s">
        <v>386</v>
      </c>
      <c r="C551" s="2"/>
      <c r="D551" s="77">
        <f>SUM(D545:D550)</f>
        <v>14827.98</v>
      </c>
    </row>
    <row r="552" spans="1:4" s="74" customFormat="1" ht="12.75" customHeight="1">
      <c r="A552" s="284" t="s">
        <v>854</v>
      </c>
      <c r="B552" s="284"/>
      <c r="C552" s="284"/>
      <c r="D552" s="284"/>
    </row>
    <row r="553" spans="1:4" s="74" customFormat="1" ht="12.75" customHeight="1">
      <c r="A553" s="2">
        <v>1</v>
      </c>
      <c r="B553" s="126" t="s">
        <v>991</v>
      </c>
      <c r="C553" s="2">
        <v>2015</v>
      </c>
      <c r="D553" s="127">
        <v>3398.99</v>
      </c>
    </row>
    <row r="554" spans="1:4" s="74" customFormat="1" ht="12.75" customHeight="1">
      <c r="A554" s="2">
        <v>2</v>
      </c>
      <c r="B554" s="126" t="s">
        <v>992</v>
      </c>
      <c r="C554" s="2">
        <v>2017</v>
      </c>
      <c r="D554" s="127">
        <v>701</v>
      </c>
    </row>
    <row r="555" spans="1:4" s="74" customFormat="1" ht="12.75" customHeight="1">
      <c r="A555" s="255">
        <v>3</v>
      </c>
      <c r="B555" s="126" t="s">
        <v>993</v>
      </c>
      <c r="C555" s="2">
        <v>2017</v>
      </c>
      <c r="D555" s="127">
        <v>494</v>
      </c>
    </row>
    <row r="556" spans="1:4" s="74" customFormat="1" ht="12.75" customHeight="1">
      <c r="A556" s="255">
        <v>4</v>
      </c>
      <c r="B556" s="126" t="s">
        <v>994</v>
      </c>
      <c r="C556" s="2">
        <v>2019</v>
      </c>
      <c r="D556" s="127">
        <v>1209.0899999999999</v>
      </c>
    </row>
    <row r="557" spans="1:4" s="74" customFormat="1" ht="12.75" customHeight="1">
      <c r="A557" s="255">
        <v>5</v>
      </c>
      <c r="B557" s="126" t="s">
        <v>995</v>
      </c>
      <c r="C557" s="2">
        <v>2019</v>
      </c>
      <c r="D557" s="127">
        <v>670</v>
      </c>
    </row>
    <row r="558" spans="1:4" s="74" customFormat="1" ht="12.75" customHeight="1">
      <c r="A558" s="255">
        <v>6</v>
      </c>
      <c r="B558" s="126" t="s">
        <v>1151</v>
      </c>
      <c r="C558" s="2">
        <v>2019</v>
      </c>
      <c r="D558" s="127">
        <v>560</v>
      </c>
    </row>
    <row r="559" spans="1:4" s="74" customFormat="1" ht="12.75" customHeight="1">
      <c r="A559" s="255">
        <v>7</v>
      </c>
      <c r="B559" s="126" t="s">
        <v>1152</v>
      </c>
      <c r="C559" s="2">
        <v>2019</v>
      </c>
      <c r="D559" s="127">
        <v>1549</v>
      </c>
    </row>
    <row r="560" spans="1:4" s="74" customFormat="1" ht="12.75" customHeight="1">
      <c r="A560" s="2"/>
      <c r="B560" s="12" t="s">
        <v>386</v>
      </c>
      <c r="C560" s="2"/>
      <c r="D560" s="77">
        <f>SUM(D553:D559)</f>
        <v>8582.08</v>
      </c>
    </row>
    <row r="561" spans="1:4" s="74" customFormat="1" ht="12.75" customHeight="1">
      <c r="A561" s="284" t="s">
        <v>861</v>
      </c>
      <c r="B561" s="284"/>
      <c r="C561" s="284"/>
      <c r="D561" s="284"/>
    </row>
    <row r="562" spans="1:4" s="74" customFormat="1">
      <c r="A562" s="2">
        <v>1</v>
      </c>
      <c r="B562" s="126" t="s">
        <v>996</v>
      </c>
      <c r="C562" s="2">
        <v>2015</v>
      </c>
      <c r="D562" s="127">
        <v>1440</v>
      </c>
    </row>
    <row r="563" spans="1:4" s="74" customFormat="1">
      <c r="A563" s="44">
        <v>2</v>
      </c>
      <c r="B563" s="126" t="s">
        <v>997</v>
      </c>
      <c r="C563" s="2">
        <v>2015</v>
      </c>
      <c r="D563" s="127">
        <v>1005.8</v>
      </c>
    </row>
    <row r="564" spans="1:4" s="74" customFormat="1">
      <c r="A564" s="255">
        <v>3</v>
      </c>
      <c r="B564" s="126" t="s">
        <v>998</v>
      </c>
      <c r="C564" s="2">
        <v>2015</v>
      </c>
      <c r="D564" s="127">
        <v>4429</v>
      </c>
    </row>
    <row r="565" spans="1:4" s="74" customFormat="1">
      <c r="A565" s="44">
        <v>4</v>
      </c>
      <c r="B565" s="126" t="s">
        <v>999</v>
      </c>
      <c r="C565" s="2">
        <v>2015</v>
      </c>
      <c r="D565" s="127">
        <v>409</v>
      </c>
    </row>
    <row r="566" spans="1:4" s="74" customFormat="1">
      <c r="A566" s="255">
        <v>5</v>
      </c>
      <c r="B566" s="126" t="s">
        <v>1000</v>
      </c>
      <c r="C566" s="2">
        <v>2016</v>
      </c>
      <c r="D566" s="127">
        <v>938.89</v>
      </c>
    </row>
    <row r="567" spans="1:4" s="74" customFormat="1">
      <c r="A567" s="44">
        <v>6</v>
      </c>
      <c r="B567" s="126" t="s">
        <v>1001</v>
      </c>
      <c r="C567" s="2">
        <v>2016</v>
      </c>
      <c r="D567" s="127">
        <v>623.79</v>
      </c>
    </row>
    <row r="568" spans="1:4" s="74" customFormat="1">
      <c r="A568" s="255">
        <v>7</v>
      </c>
      <c r="B568" s="126" t="s">
        <v>999</v>
      </c>
      <c r="C568" s="2">
        <v>2016</v>
      </c>
      <c r="D568" s="127">
        <v>428</v>
      </c>
    </row>
    <row r="569" spans="1:4" s="74" customFormat="1" ht="25.5">
      <c r="A569" s="44">
        <v>8</v>
      </c>
      <c r="B569" s="126" t="s">
        <v>1002</v>
      </c>
      <c r="C569" s="2">
        <v>2017</v>
      </c>
      <c r="D569" s="127">
        <v>1993.98</v>
      </c>
    </row>
    <row r="570" spans="1:4" s="74" customFormat="1">
      <c r="A570" s="255">
        <v>9</v>
      </c>
      <c r="B570" s="126" t="s">
        <v>1003</v>
      </c>
      <c r="C570" s="2">
        <v>2017</v>
      </c>
      <c r="D570" s="127">
        <v>2931</v>
      </c>
    </row>
    <row r="571" spans="1:4" s="74" customFormat="1">
      <c r="A571" s="44">
        <v>10</v>
      </c>
      <c r="B571" s="126" t="s">
        <v>1154</v>
      </c>
      <c r="C571" s="2">
        <v>2019</v>
      </c>
      <c r="D571" s="127">
        <v>549</v>
      </c>
    </row>
    <row r="572" spans="1:4" s="74" customFormat="1" ht="12.75" customHeight="1">
      <c r="A572" s="2"/>
      <c r="B572" s="12" t="s">
        <v>386</v>
      </c>
      <c r="C572" s="91"/>
      <c r="D572" s="79">
        <f>SUM(D562:D571)</f>
        <v>14748.46</v>
      </c>
    </row>
    <row r="573" spans="1:4" s="74" customFormat="1" ht="12.75" customHeight="1">
      <c r="A573" s="284" t="s">
        <v>868</v>
      </c>
      <c r="B573" s="284"/>
      <c r="C573" s="284"/>
      <c r="D573" s="284"/>
    </row>
    <row r="574" spans="1:4" s="74" customFormat="1">
      <c r="A574" s="250"/>
      <c r="B574" s="126"/>
      <c r="C574" s="250"/>
      <c r="D574" s="127"/>
    </row>
    <row r="575" spans="1:4" s="74" customFormat="1">
      <c r="A575" s="2"/>
      <c r="B575" s="12" t="s">
        <v>386</v>
      </c>
      <c r="C575" s="2"/>
      <c r="D575" s="79">
        <f>SUM(D574:D574)</f>
        <v>0</v>
      </c>
    </row>
    <row r="576" spans="1:4" s="74" customFormat="1">
      <c r="A576" s="92"/>
      <c r="B576" s="92"/>
      <c r="C576" s="93"/>
      <c r="D576" s="94"/>
    </row>
    <row r="577" spans="1:4" s="74" customFormat="1">
      <c r="A577" s="92"/>
      <c r="B577" s="92"/>
      <c r="C577" s="93"/>
      <c r="D577" s="94"/>
    </row>
    <row r="578" spans="1:4" s="74" customFormat="1">
      <c r="A578" s="295" t="s">
        <v>1263</v>
      </c>
      <c r="B578" s="295"/>
      <c r="C578" s="295"/>
      <c r="D578" s="295"/>
    </row>
    <row r="579" spans="1:4" s="74" customFormat="1" ht="25.5">
      <c r="A579" s="13" t="s">
        <v>104</v>
      </c>
      <c r="B579" s="13" t="s">
        <v>660</v>
      </c>
      <c r="C579" s="13" t="s">
        <v>661</v>
      </c>
      <c r="D579" s="76" t="s">
        <v>871</v>
      </c>
    </row>
    <row r="580" spans="1:4" s="74" customFormat="1">
      <c r="A580" s="293" t="s">
        <v>1249</v>
      </c>
      <c r="B580" s="294"/>
      <c r="C580" s="294"/>
      <c r="D580" s="294"/>
    </row>
    <row r="581" spans="1:4" s="74" customFormat="1">
      <c r="A581" s="213">
        <v>1</v>
      </c>
      <c r="B581" s="217" t="s">
        <v>1250</v>
      </c>
      <c r="C581" s="218">
        <v>2020</v>
      </c>
      <c r="D581" s="219">
        <v>18181.800000000003</v>
      </c>
    </row>
    <row r="582" spans="1:4" s="74" customFormat="1">
      <c r="A582" s="220">
        <v>2</v>
      </c>
      <c r="B582" s="221" t="s">
        <v>1251</v>
      </c>
      <c r="C582" s="218">
        <v>2020</v>
      </c>
      <c r="D582" s="219">
        <v>22199.040000000001</v>
      </c>
    </row>
    <row r="583" spans="1:4" s="74" customFormat="1">
      <c r="A583" s="220">
        <v>3</v>
      </c>
      <c r="B583" s="221" t="s">
        <v>1252</v>
      </c>
      <c r="C583" s="218">
        <v>2020</v>
      </c>
      <c r="D583" s="219">
        <v>1455.9</v>
      </c>
    </row>
    <row r="584" spans="1:4" s="74" customFormat="1">
      <c r="A584" s="220"/>
      <c r="B584" s="281" t="s">
        <v>386</v>
      </c>
      <c r="C584" s="282"/>
      <c r="D584" s="222">
        <f>SUM(D581:D583)</f>
        <v>41836.740000000005</v>
      </c>
    </row>
    <row r="585" spans="1:4" s="74" customFormat="1">
      <c r="A585" s="283" t="s">
        <v>1264</v>
      </c>
      <c r="B585" s="283"/>
      <c r="C585" s="283"/>
      <c r="D585" s="283"/>
    </row>
    <row r="586" spans="1:4" s="74" customFormat="1">
      <c r="A586" s="220">
        <v>1</v>
      </c>
      <c r="B586" s="221" t="s">
        <v>1253</v>
      </c>
      <c r="C586" s="218">
        <v>2020</v>
      </c>
      <c r="D586" s="223">
        <v>6469.8</v>
      </c>
    </row>
    <row r="587" spans="1:4" s="74" customFormat="1">
      <c r="A587" s="220">
        <v>2</v>
      </c>
      <c r="B587" s="221" t="s">
        <v>1254</v>
      </c>
      <c r="C587" s="218">
        <v>2020</v>
      </c>
      <c r="D587" s="219">
        <v>27272.7</v>
      </c>
    </row>
    <row r="588" spans="1:4" s="74" customFormat="1">
      <c r="A588" s="220">
        <v>3</v>
      </c>
      <c r="B588" s="221" t="s">
        <v>1255</v>
      </c>
      <c r="C588" s="218">
        <v>2020</v>
      </c>
      <c r="D588" s="219">
        <v>24973.920000000002</v>
      </c>
    </row>
    <row r="589" spans="1:4" s="74" customFormat="1">
      <c r="A589" s="220"/>
      <c r="B589" s="281" t="s">
        <v>386</v>
      </c>
      <c r="C589" s="282"/>
      <c r="D589" s="222">
        <f>SUM(D586:D588)</f>
        <v>58716.42</v>
      </c>
    </row>
    <row r="590" spans="1:4" s="74" customFormat="1">
      <c r="A590" s="283" t="s">
        <v>1265</v>
      </c>
      <c r="B590" s="283"/>
      <c r="C590" s="283"/>
      <c r="D590" s="283"/>
    </row>
    <row r="591" spans="1:4" s="74" customFormat="1">
      <c r="A591" s="220">
        <v>1</v>
      </c>
      <c r="B591" s="221" t="s">
        <v>1253</v>
      </c>
      <c r="C591" s="218">
        <v>2020</v>
      </c>
      <c r="D591" s="223">
        <v>6469.8</v>
      </c>
    </row>
    <row r="592" spans="1:4" s="74" customFormat="1">
      <c r="A592" s="220">
        <v>2</v>
      </c>
      <c r="B592" s="221" t="s">
        <v>1256</v>
      </c>
      <c r="C592" s="218">
        <v>2020</v>
      </c>
      <c r="D592" s="219">
        <v>18181.800000000003</v>
      </c>
    </row>
    <row r="593" spans="1:4" s="74" customFormat="1">
      <c r="A593" s="220">
        <v>3</v>
      </c>
      <c r="B593" s="221" t="s">
        <v>1256</v>
      </c>
      <c r="C593" s="218">
        <v>2020</v>
      </c>
      <c r="D593" s="219">
        <v>16649.28</v>
      </c>
    </row>
    <row r="594" spans="1:4" s="74" customFormat="1">
      <c r="A594" s="220"/>
      <c r="B594" s="281" t="s">
        <v>386</v>
      </c>
      <c r="C594" s="282"/>
      <c r="D594" s="222">
        <f>SUM(D591:D593)</f>
        <v>41300.880000000005</v>
      </c>
    </row>
    <row r="595" spans="1:4" s="74" customFormat="1">
      <c r="A595" s="283" t="s">
        <v>1266</v>
      </c>
      <c r="B595" s="283"/>
      <c r="C595" s="283"/>
      <c r="D595" s="283"/>
    </row>
    <row r="596" spans="1:4" s="74" customFormat="1">
      <c r="A596" s="220">
        <v>1</v>
      </c>
      <c r="B596" s="221" t="s">
        <v>1257</v>
      </c>
      <c r="C596" s="218">
        <v>2020</v>
      </c>
      <c r="D596" s="223">
        <v>5175.84</v>
      </c>
    </row>
    <row r="597" spans="1:4" s="74" customFormat="1">
      <c r="A597" s="220">
        <v>2</v>
      </c>
      <c r="B597" s="221" t="s">
        <v>1258</v>
      </c>
      <c r="C597" s="218">
        <v>2020</v>
      </c>
      <c r="D597" s="219">
        <v>12121.2</v>
      </c>
    </row>
    <row r="598" spans="1:4" s="74" customFormat="1">
      <c r="A598" s="220">
        <v>3</v>
      </c>
      <c r="B598" s="221" t="s">
        <v>1259</v>
      </c>
      <c r="C598" s="218">
        <v>2020</v>
      </c>
      <c r="D598" s="219">
        <v>13874.400000000001</v>
      </c>
    </row>
    <row r="599" spans="1:4" s="74" customFormat="1">
      <c r="A599" s="220"/>
      <c r="B599" s="281" t="s">
        <v>386</v>
      </c>
      <c r="C599" s="282"/>
      <c r="D599" s="222">
        <f>SUM(D596:D598)</f>
        <v>31171.440000000002</v>
      </c>
    </row>
    <row r="600" spans="1:4" s="74" customFormat="1">
      <c r="A600" s="283" t="s">
        <v>1267</v>
      </c>
      <c r="B600" s="283"/>
      <c r="C600" s="283"/>
      <c r="D600" s="283"/>
    </row>
    <row r="601" spans="1:4" s="74" customFormat="1">
      <c r="A601" s="220">
        <v>1</v>
      </c>
      <c r="B601" s="221" t="s">
        <v>1257</v>
      </c>
      <c r="C601" s="218">
        <v>2020</v>
      </c>
      <c r="D601" s="223">
        <v>5175.84</v>
      </c>
    </row>
    <row r="602" spans="1:4" s="74" customFormat="1">
      <c r="A602" s="220">
        <v>2</v>
      </c>
      <c r="B602" s="221" t="s">
        <v>1258</v>
      </c>
      <c r="C602" s="218">
        <v>2020</v>
      </c>
      <c r="D602" s="219">
        <v>12121.2</v>
      </c>
    </row>
    <row r="603" spans="1:4" s="74" customFormat="1">
      <c r="A603" s="220">
        <v>3</v>
      </c>
      <c r="B603" s="221" t="s">
        <v>1258</v>
      </c>
      <c r="C603" s="218">
        <v>2020</v>
      </c>
      <c r="D603" s="219">
        <v>11099.52</v>
      </c>
    </row>
    <row r="604" spans="1:4" s="74" customFormat="1">
      <c r="A604" s="220"/>
      <c r="B604" s="281" t="s">
        <v>386</v>
      </c>
      <c r="C604" s="282"/>
      <c r="D604" s="222">
        <f>SUM(D601:D603)</f>
        <v>28396.560000000001</v>
      </c>
    </row>
    <row r="605" spans="1:4" s="74" customFormat="1">
      <c r="A605" s="283" t="s">
        <v>1268</v>
      </c>
      <c r="B605" s="283"/>
      <c r="C605" s="283"/>
      <c r="D605" s="283"/>
    </row>
    <row r="606" spans="1:4" s="74" customFormat="1">
      <c r="A606" s="220">
        <v>1</v>
      </c>
      <c r="B606" s="221" t="s">
        <v>1260</v>
      </c>
      <c r="C606" s="218">
        <v>2020</v>
      </c>
      <c r="D606" s="223">
        <v>7763.76</v>
      </c>
    </row>
    <row r="607" spans="1:4" s="74" customFormat="1">
      <c r="A607" s="220">
        <v>2</v>
      </c>
      <c r="B607" s="221" t="s">
        <v>1258</v>
      </c>
      <c r="C607" s="218">
        <v>2020</v>
      </c>
      <c r="D607" s="219">
        <v>12121.2</v>
      </c>
    </row>
    <row r="608" spans="1:4" s="74" customFormat="1">
      <c r="A608" s="220">
        <v>3</v>
      </c>
      <c r="B608" s="221" t="s">
        <v>1259</v>
      </c>
      <c r="C608" s="218">
        <v>2020</v>
      </c>
      <c r="D608" s="219">
        <v>13874.400000000001</v>
      </c>
    </row>
    <row r="609" spans="1:5" s="74" customFormat="1">
      <c r="A609" s="220">
        <v>4</v>
      </c>
      <c r="B609" s="221" t="s">
        <v>1261</v>
      </c>
      <c r="C609" s="218">
        <v>2020</v>
      </c>
      <c r="D609" s="219">
        <v>582.36</v>
      </c>
    </row>
    <row r="610" spans="1:5" s="74" customFormat="1">
      <c r="A610" s="220">
        <v>5</v>
      </c>
      <c r="B610" s="221" t="s">
        <v>1262</v>
      </c>
      <c r="C610" s="218">
        <v>2020</v>
      </c>
      <c r="D610" s="219">
        <v>291.16000000000003</v>
      </c>
    </row>
    <row r="611" spans="1:5" s="74" customFormat="1">
      <c r="A611" s="220"/>
      <c r="B611" s="281" t="s">
        <v>386</v>
      </c>
      <c r="C611" s="282"/>
      <c r="D611" s="222">
        <f>SUM(D606:D610)</f>
        <v>34632.880000000005</v>
      </c>
    </row>
    <row r="612" spans="1:5" s="74" customFormat="1">
      <c r="A612" s="92"/>
      <c r="B612" s="92"/>
      <c r="C612" s="93"/>
      <c r="D612" s="94"/>
    </row>
    <row r="613" spans="1:5" s="74" customFormat="1">
      <c r="A613" s="92"/>
      <c r="B613" s="92"/>
      <c r="C613" s="93"/>
      <c r="D613" s="94"/>
    </row>
    <row r="614" spans="1:5" s="74" customFormat="1" ht="12.75" customHeight="1">
      <c r="A614" s="287" t="s">
        <v>1004</v>
      </c>
      <c r="B614" s="287"/>
      <c r="C614" s="287"/>
      <c r="D614" s="287"/>
    </row>
    <row r="615" spans="1:5" s="74" customFormat="1" ht="25.5">
      <c r="A615" s="13" t="s">
        <v>104</v>
      </c>
      <c r="B615" s="13" t="s">
        <v>660</v>
      </c>
      <c r="C615" s="13" t="s">
        <v>661</v>
      </c>
      <c r="D615" s="76" t="s">
        <v>871</v>
      </c>
    </row>
    <row r="616" spans="1:5" s="74" customFormat="1" ht="12.75" customHeight="1">
      <c r="A616" s="284" t="s">
        <v>235</v>
      </c>
      <c r="B616" s="284"/>
      <c r="C616" s="284"/>
      <c r="D616" s="284"/>
    </row>
    <row r="617" spans="1:5" s="74" customFormat="1">
      <c r="A617" s="157">
        <v>1</v>
      </c>
      <c r="B617" s="204" t="s">
        <v>1242</v>
      </c>
      <c r="C617" s="86">
        <v>2020</v>
      </c>
      <c r="D617" s="219">
        <v>3280.59</v>
      </c>
    </row>
    <row r="618" spans="1:5" s="74" customFormat="1" ht="12" customHeight="1">
      <c r="A618" s="96"/>
      <c r="B618" s="285" t="s">
        <v>386</v>
      </c>
      <c r="C618" s="286"/>
      <c r="D618" s="79">
        <f>SUM(D616:D617)</f>
        <v>3280.59</v>
      </c>
    </row>
    <row r="619" spans="1:5" s="74" customFormat="1" ht="12.75" customHeight="1">
      <c r="A619" s="288" t="s">
        <v>387</v>
      </c>
      <c r="B619" s="289"/>
      <c r="C619" s="289"/>
      <c r="D619" s="290"/>
    </row>
    <row r="620" spans="1:5" s="74" customFormat="1" ht="12.75" customHeight="1">
      <c r="A620" s="2">
        <v>1</v>
      </c>
      <c r="B620" s="126" t="s">
        <v>1005</v>
      </c>
      <c r="C620" s="126">
        <v>2015</v>
      </c>
      <c r="D620" s="127">
        <v>3004</v>
      </c>
    </row>
    <row r="621" spans="1:5" s="74" customFormat="1" ht="12.75" customHeight="1">
      <c r="A621" s="2">
        <v>2</v>
      </c>
      <c r="B621" s="128" t="s">
        <v>1006</v>
      </c>
      <c r="C621" s="129">
        <v>2017</v>
      </c>
      <c r="D621" s="127">
        <v>900</v>
      </c>
      <c r="E621" s="95"/>
    </row>
    <row r="622" spans="1:5" s="74" customFormat="1" ht="12" customHeight="1">
      <c r="A622" s="96"/>
      <c r="B622" s="285" t="s">
        <v>386</v>
      </c>
      <c r="C622" s="286"/>
      <c r="D622" s="79">
        <f>SUM(D620:D621)</f>
        <v>3904</v>
      </c>
    </row>
    <row r="623" spans="1:5" s="74" customFormat="1" ht="12" customHeight="1">
      <c r="A623" s="284" t="s">
        <v>1270</v>
      </c>
      <c r="B623" s="284"/>
      <c r="C623" s="284"/>
      <c r="D623" s="284"/>
    </row>
    <row r="624" spans="1:5" s="74" customFormat="1" ht="12" customHeight="1">
      <c r="A624" s="2">
        <v>1</v>
      </c>
      <c r="B624" s="126" t="s">
        <v>1007</v>
      </c>
      <c r="C624" s="126">
        <v>2018</v>
      </c>
      <c r="D624" s="140">
        <v>46900</v>
      </c>
    </row>
    <row r="625" spans="1:4" s="74" customFormat="1" ht="12" customHeight="1">
      <c r="A625" s="96"/>
      <c r="B625" s="285" t="s">
        <v>386</v>
      </c>
      <c r="C625" s="286"/>
      <c r="D625" s="79">
        <f>SUM(D623:D624)</f>
        <v>46900</v>
      </c>
    </row>
    <row r="626" spans="1:4" s="74" customFormat="1" ht="12" customHeight="1">
      <c r="A626" s="284" t="s">
        <v>1271</v>
      </c>
      <c r="B626" s="284"/>
      <c r="C626" s="284"/>
      <c r="D626" s="284"/>
    </row>
    <row r="627" spans="1:4" s="74" customFormat="1" ht="12" customHeight="1">
      <c r="A627" s="2">
        <v>1</v>
      </c>
      <c r="B627" s="139" t="s">
        <v>1008</v>
      </c>
      <c r="C627" s="2">
        <v>2018</v>
      </c>
      <c r="D627" s="140">
        <v>1857</v>
      </c>
    </row>
    <row r="628" spans="1:4" s="74" customFormat="1" ht="12" customHeight="1">
      <c r="A628" s="2">
        <v>2</v>
      </c>
      <c r="B628" s="139" t="s">
        <v>1009</v>
      </c>
      <c r="C628" s="2">
        <v>2018</v>
      </c>
      <c r="D628" s="140">
        <v>1520</v>
      </c>
    </row>
    <row r="629" spans="1:4" s="74" customFormat="1" ht="12" customHeight="1">
      <c r="A629" s="96"/>
      <c r="B629" s="285" t="s">
        <v>386</v>
      </c>
      <c r="C629" s="286"/>
      <c r="D629" s="79">
        <f>SUM(D627:D628)</f>
        <v>3377</v>
      </c>
    </row>
    <row r="630" spans="1:4" s="74" customFormat="1" ht="12.75" customHeight="1">
      <c r="A630" s="284" t="s">
        <v>1272</v>
      </c>
      <c r="B630" s="284"/>
      <c r="C630" s="284"/>
      <c r="D630" s="284"/>
    </row>
    <row r="631" spans="1:4" s="74" customFormat="1" ht="12.75" customHeight="1">
      <c r="A631" s="2">
        <v>1</v>
      </c>
      <c r="B631" s="139" t="s">
        <v>1010</v>
      </c>
      <c r="C631" s="2">
        <v>2015</v>
      </c>
      <c r="D631" s="178">
        <v>22839.87</v>
      </c>
    </row>
    <row r="632" spans="1:4" s="74" customFormat="1" ht="12.75" customHeight="1">
      <c r="A632" s="2">
        <v>2</v>
      </c>
      <c r="B632" s="139" t="s">
        <v>1011</v>
      </c>
      <c r="C632" s="2">
        <v>2016</v>
      </c>
      <c r="D632" s="178">
        <v>4674</v>
      </c>
    </row>
    <row r="633" spans="1:4" s="74" customFormat="1" ht="12.75" customHeight="1">
      <c r="A633" s="2">
        <v>3</v>
      </c>
      <c r="B633" s="139" t="s">
        <v>1012</v>
      </c>
      <c r="C633" s="2">
        <v>2018</v>
      </c>
      <c r="D633" s="178">
        <v>2472</v>
      </c>
    </row>
    <row r="634" spans="1:4" s="74" customFormat="1" ht="12.75" customHeight="1">
      <c r="A634" s="192">
        <v>4</v>
      </c>
      <c r="B634" s="139" t="s">
        <v>1012</v>
      </c>
      <c r="C634" s="192">
        <v>2019</v>
      </c>
      <c r="D634" s="178">
        <v>2571.9299999999998</v>
      </c>
    </row>
    <row r="635" spans="1:4" s="74" customFormat="1" ht="12.75" customHeight="1">
      <c r="A635" s="2"/>
      <c r="B635" s="12" t="s">
        <v>386</v>
      </c>
      <c r="C635" s="2"/>
      <c r="D635" s="79">
        <f>SUM(D631:D634)</f>
        <v>32557.8</v>
      </c>
    </row>
    <row r="636" spans="1:4" s="74" customFormat="1" ht="12.75" customHeight="1">
      <c r="A636" s="284" t="s">
        <v>1273</v>
      </c>
      <c r="B636" s="284"/>
      <c r="C636" s="284"/>
      <c r="D636" s="284"/>
    </row>
    <row r="637" spans="1:4" s="74" customFormat="1" ht="12.75" customHeight="1">
      <c r="A637" s="2">
        <v>1</v>
      </c>
      <c r="B637" s="139" t="s">
        <v>1146</v>
      </c>
      <c r="C637" s="2">
        <v>2019</v>
      </c>
      <c r="D637" s="141">
        <v>15000</v>
      </c>
    </row>
    <row r="638" spans="1:4" s="74" customFormat="1" ht="12.75" customHeight="1">
      <c r="A638" s="2"/>
      <c r="B638" s="12" t="s">
        <v>386</v>
      </c>
      <c r="C638" s="2"/>
      <c r="D638" s="79">
        <f>SUM(D637)</f>
        <v>15000</v>
      </c>
    </row>
    <row r="639" spans="1:4" s="74" customFormat="1" ht="12.75" customHeight="1">
      <c r="A639" s="284" t="s">
        <v>1274</v>
      </c>
      <c r="B639" s="284"/>
      <c r="C639" s="284"/>
      <c r="D639" s="284"/>
    </row>
    <row r="640" spans="1:4" s="74" customFormat="1" ht="12.75" customHeight="1">
      <c r="A640" s="2">
        <v>1</v>
      </c>
      <c r="B640" s="126" t="s">
        <v>1147</v>
      </c>
      <c r="C640" s="2">
        <v>2019</v>
      </c>
      <c r="D640" s="140">
        <v>18000</v>
      </c>
    </row>
    <row r="641" spans="1:5" s="74" customFormat="1" ht="12.75" customHeight="1">
      <c r="A641" s="2"/>
      <c r="B641" s="12" t="s">
        <v>386</v>
      </c>
      <c r="C641" s="2"/>
      <c r="D641" s="79">
        <f>SUM(D640)</f>
        <v>18000</v>
      </c>
    </row>
    <row r="642" spans="1:5" s="74" customFormat="1">
      <c r="A642" s="284" t="s">
        <v>1275</v>
      </c>
      <c r="B642" s="284"/>
      <c r="C642" s="284"/>
      <c r="D642" s="284"/>
    </row>
    <row r="643" spans="1:5" s="74" customFormat="1" ht="12.75" customHeight="1">
      <c r="A643" s="2">
        <v>1</v>
      </c>
      <c r="B643" s="139" t="s">
        <v>1013</v>
      </c>
      <c r="C643" s="2">
        <v>2016</v>
      </c>
      <c r="D643" s="141">
        <v>18500</v>
      </c>
    </row>
    <row r="644" spans="1:5" s="74" customFormat="1">
      <c r="A644" s="2"/>
      <c r="B644" s="12" t="s">
        <v>386</v>
      </c>
      <c r="C644" s="2"/>
      <c r="D644" s="79">
        <f>SUM(D643)</f>
        <v>18500</v>
      </c>
    </row>
    <row r="645" spans="1:5" s="74" customFormat="1" ht="12.75" customHeight="1">
      <c r="A645" s="284" t="s">
        <v>1276</v>
      </c>
      <c r="B645" s="284"/>
      <c r="C645" s="284"/>
      <c r="D645" s="284"/>
    </row>
    <row r="646" spans="1:5" s="74" customFormat="1" ht="12.75" customHeight="1">
      <c r="A646" s="192">
        <v>1</v>
      </c>
      <c r="B646" s="126" t="s">
        <v>1014</v>
      </c>
      <c r="C646" s="192">
        <v>2016</v>
      </c>
      <c r="D646" s="141">
        <v>2275.5</v>
      </c>
    </row>
    <row r="647" spans="1:5" s="74" customFormat="1" ht="12.75" customHeight="1">
      <c r="A647" s="192">
        <v>2</v>
      </c>
      <c r="B647" s="126" t="s">
        <v>1015</v>
      </c>
      <c r="C647" s="192">
        <v>2018</v>
      </c>
      <c r="D647" s="141">
        <v>200</v>
      </c>
    </row>
    <row r="648" spans="1:5" s="74" customFormat="1" ht="12.75" customHeight="1">
      <c r="A648" s="2"/>
      <c r="B648" s="12" t="s">
        <v>386</v>
      </c>
      <c r="C648" s="2"/>
      <c r="D648" s="79">
        <f>SUM(D646:D647)</f>
        <v>2475.5</v>
      </c>
    </row>
    <row r="649" spans="1:5" s="74" customFormat="1" ht="12.75" customHeight="1">
      <c r="A649" s="284" t="s">
        <v>1277</v>
      </c>
      <c r="B649" s="284"/>
      <c r="C649" s="284"/>
      <c r="D649" s="284"/>
    </row>
    <row r="650" spans="1:5" s="74" customFormat="1">
      <c r="A650" s="2">
        <v>1</v>
      </c>
      <c r="B650" s="126" t="s">
        <v>1016</v>
      </c>
      <c r="C650" s="2">
        <v>2015</v>
      </c>
      <c r="D650" s="127">
        <v>25805.4</v>
      </c>
    </row>
    <row r="651" spans="1:5" s="74" customFormat="1" ht="12.75" customHeight="1">
      <c r="A651" s="2"/>
      <c r="B651" s="12" t="s">
        <v>386</v>
      </c>
      <c r="C651" s="2"/>
      <c r="D651" s="79">
        <f>SUM(D650)</f>
        <v>25805.4</v>
      </c>
    </row>
    <row r="653" spans="1:5" s="74" customFormat="1">
      <c r="A653" s="88"/>
      <c r="B653" s="81"/>
      <c r="C653" s="97"/>
      <c r="D653" s="98"/>
    </row>
    <row r="654" spans="1:5" s="74" customFormat="1">
      <c r="A654" s="296" t="s">
        <v>1017</v>
      </c>
      <c r="B654" s="297"/>
      <c r="C654" s="297"/>
      <c r="D654" s="99">
        <f>SUM(D103,D125,D147,D179,D203,D222,D232,D247,D285,D302,D313,D319,D322,D327,D335,D344,D347)</f>
        <v>1072991.27</v>
      </c>
      <c r="E654" s="95"/>
    </row>
    <row r="655" spans="1:5" s="74" customFormat="1">
      <c r="A655" s="296" t="s">
        <v>1018</v>
      </c>
      <c r="B655" s="297"/>
      <c r="C655" s="297"/>
      <c r="D655" s="99">
        <f>SUM(D374,D389,D393,D422,D428,D434,D452,D470,D503,D521,D528,D536,D543,D551,D560,D572,D575)</f>
        <v>754411.23999999987</v>
      </c>
      <c r="E655" s="95"/>
    </row>
    <row r="656" spans="1:5" s="74" customFormat="1">
      <c r="A656" s="298" t="s">
        <v>1269</v>
      </c>
      <c r="B656" s="299"/>
      <c r="C656" s="300"/>
      <c r="D656" s="99">
        <f>SUM(D584,D589,D594,D599,D604,D611)</f>
        <v>236054.92</v>
      </c>
      <c r="E656" s="95"/>
    </row>
    <row r="657" spans="1:5" s="74" customFormat="1">
      <c r="A657" s="296" t="s">
        <v>1019</v>
      </c>
      <c r="B657" s="297"/>
      <c r="C657" s="297"/>
      <c r="D657" s="99">
        <f>SUM(D618,D622,D625,D629,D638,D641,D635,D644,D648,D651)</f>
        <v>169800.29</v>
      </c>
      <c r="E657" s="95"/>
    </row>
    <row r="658" spans="1:5" s="74" customFormat="1">
      <c r="A658" s="92"/>
      <c r="B658" s="92"/>
      <c r="C658" s="93"/>
      <c r="D658" s="94"/>
    </row>
    <row r="659" spans="1:5" s="74" customFormat="1">
      <c r="A659" s="92"/>
      <c r="B659" s="92"/>
      <c r="C659" s="93"/>
      <c r="D659" s="94"/>
    </row>
    <row r="660" spans="1:5" s="74" customFormat="1">
      <c r="A660" s="92"/>
      <c r="B660" s="92"/>
      <c r="C660" s="93"/>
      <c r="D660" s="94"/>
    </row>
    <row r="661" spans="1:5" s="74" customFormat="1">
      <c r="A661" s="92"/>
      <c r="B661" s="92"/>
      <c r="C661" s="93"/>
      <c r="D661" s="94"/>
    </row>
    <row r="662" spans="1:5" s="74" customFormat="1">
      <c r="A662" s="92"/>
      <c r="B662" s="92"/>
      <c r="C662" s="93"/>
      <c r="D662" s="94"/>
    </row>
    <row r="663" spans="1:5" s="74" customFormat="1">
      <c r="A663" s="92"/>
      <c r="B663" s="92"/>
      <c r="C663" s="93"/>
      <c r="D663" s="94"/>
    </row>
    <row r="664" spans="1:5" s="74" customFormat="1">
      <c r="A664" s="92"/>
      <c r="B664" s="92"/>
      <c r="C664" s="93"/>
      <c r="D664" s="94"/>
    </row>
    <row r="665" spans="1:5" s="74" customFormat="1">
      <c r="A665" s="92"/>
      <c r="B665" s="92"/>
      <c r="C665" s="93"/>
      <c r="D665" s="94"/>
      <c r="E665" s="75"/>
    </row>
    <row r="666" spans="1:5" s="74" customFormat="1">
      <c r="A666" s="92"/>
      <c r="B666" s="92"/>
      <c r="C666" s="93"/>
      <c r="D666" s="94"/>
    </row>
    <row r="667" spans="1:5" s="74" customFormat="1">
      <c r="A667" s="92"/>
      <c r="B667" s="92"/>
      <c r="C667" s="93"/>
      <c r="D667" s="94"/>
    </row>
    <row r="668" spans="1:5" s="74" customFormat="1">
      <c r="A668" s="92"/>
      <c r="B668" s="92"/>
      <c r="C668" s="93"/>
      <c r="D668" s="94"/>
    </row>
    <row r="669" spans="1:5" s="74" customFormat="1">
      <c r="A669" s="92"/>
      <c r="B669" s="92"/>
      <c r="C669" s="93"/>
      <c r="D669" s="94"/>
      <c r="E669" s="75"/>
    </row>
    <row r="670" spans="1:5" s="74" customFormat="1">
      <c r="A670" s="92"/>
      <c r="B670" s="92"/>
      <c r="C670" s="93"/>
      <c r="D670" s="94"/>
    </row>
    <row r="671" spans="1:5">
      <c r="A671" s="92"/>
      <c r="C671" s="93"/>
      <c r="D671" s="94"/>
      <c r="E671" s="74"/>
    </row>
    <row r="672" spans="1:5" s="74" customFormat="1">
      <c r="A672" s="92"/>
      <c r="B672" s="92"/>
      <c r="C672" s="93"/>
      <c r="D672" s="94"/>
      <c r="E672" s="75"/>
    </row>
    <row r="673" spans="1:5" s="74" customFormat="1">
      <c r="A673" s="92"/>
      <c r="B673" s="92"/>
      <c r="C673" s="93"/>
      <c r="D673" s="94"/>
    </row>
    <row r="674" spans="1:5" s="74" customFormat="1">
      <c r="A674" s="92"/>
      <c r="B674" s="92"/>
      <c r="C674" s="93"/>
      <c r="D674" s="94"/>
    </row>
    <row r="675" spans="1:5">
      <c r="A675" s="92"/>
      <c r="C675" s="93"/>
      <c r="D675" s="94"/>
      <c r="E675" s="74"/>
    </row>
    <row r="676" spans="1:5" s="74" customFormat="1">
      <c r="A676" s="92"/>
      <c r="B676" s="92"/>
      <c r="C676" s="93"/>
      <c r="D676" s="94"/>
    </row>
    <row r="677" spans="1:5" s="74" customFormat="1">
      <c r="A677" s="92"/>
      <c r="B677" s="92"/>
      <c r="C677" s="93"/>
      <c r="D677" s="94"/>
    </row>
    <row r="678" spans="1:5">
      <c r="A678" s="92"/>
      <c r="C678" s="93"/>
      <c r="D678" s="94"/>
      <c r="E678" s="74"/>
    </row>
    <row r="679" spans="1:5" s="74" customFormat="1">
      <c r="A679" s="92"/>
      <c r="B679" s="92"/>
      <c r="C679" s="93"/>
      <c r="D679" s="94"/>
    </row>
    <row r="680" spans="1:5" s="74" customFormat="1">
      <c r="A680" s="92"/>
      <c r="B680" s="92"/>
      <c r="C680" s="93"/>
      <c r="D680" s="94"/>
    </row>
    <row r="681" spans="1:5" s="74" customFormat="1">
      <c r="A681" s="92"/>
      <c r="B681" s="92"/>
      <c r="C681" s="93"/>
      <c r="D681" s="94"/>
    </row>
    <row r="682" spans="1:5" s="74" customFormat="1">
      <c r="A682" s="92"/>
      <c r="B682" s="92"/>
      <c r="C682" s="93"/>
      <c r="D682" s="94"/>
    </row>
    <row r="683" spans="1:5" s="74" customFormat="1">
      <c r="A683" s="92"/>
      <c r="B683" s="92"/>
      <c r="C683" s="93"/>
      <c r="D683" s="94"/>
    </row>
    <row r="684" spans="1:5" s="74" customFormat="1">
      <c r="A684" s="92"/>
      <c r="B684" s="92"/>
      <c r="C684" s="93"/>
      <c r="D684" s="94"/>
      <c r="E684" s="75"/>
    </row>
    <row r="685" spans="1:5" s="74" customFormat="1">
      <c r="A685" s="92"/>
      <c r="B685" s="92"/>
      <c r="C685" s="93"/>
      <c r="D685" s="94"/>
      <c r="E685" s="75"/>
    </row>
    <row r="686" spans="1:5" s="74" customFormat="1">
      <c r="A686" s="92"/>
      <c r="B686" s="92"/>
      <c r="C686" s="93"/>
      <c r="D686" s="94"/>
      <c r="E686" s="75"/>
    </row>
    <row r="687" spans="1:5" s="74" customFormat="1">
      <c r="A687" s="92"/>
      <c r="B687" s="92"/>
      <c r="C687" s="93"/>
      <c r="D687" s="94"/>
      <c r="E687" s="75"/>
    </row>
    <row r="688" spans="1:5" s="74" customFormat="1">
      <c r="A688" s="92"/>
      <c r="B688" s="92"/>
      <c r="C688" s="93"/>
      <c r="D688" s="94"/>
      <c r="E688" s="75"/>
    </row>
    <row r="689" spans="1:5" s="74" customFormat="1">
      <c r="A689" s="92"/>
      <c r="B689" s="92"/>
      <c r="C689" s="93"/>
      <c r="D689" s="94"/>
      <c r="E689" s="75"/>
    </row>
    <row r="690" spans="1:5">
      <c r="A690" s="92"/>
      <c r="C690" s="93"/>
      <c r="D690" s="94"/>
    </row>
    <row r="691" spans="1:5">
      <c r="A691" s="92"/>
      <c r="C691" s="93"/>
      <c r="D691" s="94"/>
    </row>
    <row r="692" spans="1:5">
      <c r="A692" s="92"/>
      <c r="C692" s="93"/>
      <c r="D692" s="94"/>
    </row>
    <row r="693" spans="1:5">
      <c r="A693" s="92"/>
      <c r="C693" s="93"/>
      <c r="D693" s="94"/>
    </row>
    <row r="694" spans="1:5">
      <c r="A694" s="92"/>
      <c r="C694" s="93"/>
      <c r="D694" s="94"/>
    </row>
    <row r="695" spans="1:5">
      <c r="A695" s="92"/>
      <c r="C695" s="93"/>
      <c r="D695" s="94"/>
    </row>
    <row r="696" spans="1:5">
      <c r="A696" s="92"/>
      <c r="C696" s="93"/>
      <c r="D696" s="94"/>
    </row>
    <row r="697" spans="1:5">
      <c r="A697" s="92"/>
      <c r="C697" s="93"/>
      <c r="D697" s="94"/>
    </row>
    <row r="698" spans="1:5">
      <c r="A698" s="92"/>
      <c r="C698" s="93"/>
      <c r="D698" s="94"/>
    </row>
    <row r="699" spans="1:5">
      <c r="A699" s="92"/>
      <c r="C699" s="93"/>
      <c r="D699" s="94"/>
    </row>
    <row r="700" spans="1:5">
      <c r="A700" s="92"/>
      <c r="C700" s="93"/>
      <c r="D700" s="94"/>
    </row>
    <row r="701" spans="1:5">
      <c r="A701" s="92"/>
      <c r="C701" s="93"/>
      <c r="D701" s="94"/>
      <c r="E701" s="74"/>
    </row>
    <row r="702" spans="1:5">
      <c r="A702" s="92"/>
      <c r="C702" s="93"/>
      <c r="D702" s="94"/>
      <c r="E702" s="74"/>
    </row>
    <row r="703" spans="1:5">
      <c r="A703" s="92"/>
      <c r="C703" s="93"/>
      <c r="D703" s="94"/>
      <c r="E703" s="74"/>
    </row>
    <row r="704" spans="1:5">
      <c r="A704" s="92"/>
      <c r="C704" s="93"/>
      <c r="D704" s="94"/>
      <c r="E704" s="74"/>
    </row>
    <row r="705" spans="1:5">
      <c r="A705" s="92"/>
      <c r="C705" s="93"/>
      <c r="D705" s="94"/>
      <c r="E705" s="74"/>
    </row>
    <row r="706" spans="1:5">
      <c r="A706" s="92"/>
      <c r="C706" s="93"/>
      <c r="D706" s="94"/>
      <c r="E706" s="74"/>
    </row>
    <row r="707" spans="1:5" s="74" customFormat="1">
      <c r="A707" s="92"/>
      <c r="B707" s="92"/>
      <c r="C707" s="93"/>
      <c r="D707" s="94"/>
    </row>
    <row r="708" spans="1:5" s="74" customFormat="1">
      <c r="A708" s="92"/>
      <c r="B708" s="92"/>
      <c r="C708" s="93"/>
      <c r="D708" s="94"/>
      <c r="E708" s="75"/>
    </row>
    <row r="709" spans="1:5" s="74" customFormat="1">
      <c r="A709" s="92"/>
      <c r="B709" s="92"/>
      <c r="C709" s="93"/>
      <c r="D709" s="94"/>
    </row>
    <row r="710" spans="1:5" s="74" customFormat="1">
      <c r="A710" s="92"/>
      <c r="B710" s="92"/>
      <c r="C710" s="93"/>
      <c r="D710" s="94"/>
    </row>
    <row r="711" spans="1:5" s="74" customFormat="1">
      <c r="A711" s="92"/>
      <c r="B711" s="92"/>
      <c r="C711" s="93"/>
      <c r="D711" s="94"/>
    </row>
    <row r="712" spans="1:5" s="74" customFormat="1">
      <c r="A712" s="92"/>
      <c r="B712" s="92"/>
      <c r="C712" s="93"/>
      <c r="D712" s="94"/>
    </row>
    <row r="713" spans="1:5" s="74" customFormat="1">
      <c r="A713" s="92"/>
      <c r="B713" s="92"/>
      <c r="C713" s="93"/>
      <c r="D713" s="94"/>
    </row>
    <row r="714" spans="1:5">
      <c r="A714" s="92"/>
      <c r="C714" s="93"/>
      <c r="D714" s="94"/>
      <c r="E714" s="74"/>
    </row>
    <row r="715" spans="1:5" s="74" customFormat="1">
      <c r="A715" s="92"/>
      <c r="B715" s="92"/>
      <c r="C715" s="93"/>
      <c r="D715" s="94"/>
    </row>
    <row r="716" spans="1:5" s="74" customFormat="1">
      <c r="A716" s="92"/>
      <c r="B716" s="92"/>
      <c r="C716" s="93"/>
      <c r="D716" s="94"/>
    </row>
    <row r="717" spans="1:5" s="74" customFormat="1">
      <c r="A717" s="92"/>
      <c r="B717" s="92"/>
      <c r="C717" s="93"/>
      <c r="D717" s="94"/>
      <c r="E717" s="75"/>
    </row>
    <row r="718" spans="1:5" s="74" customFormat="1">
      <c r="A718" s="92"/>
      <c r="B718" s="92"/>
      <c r="C718" s="93"/>
      <c r="D718" s="94"/>
    </row>
    <row r="719" spans="1:5" s="74" customFormat="1">
      <c r="A719" s="92"/>
      <c r="B719" s="92"/>
      <c r="C719" s="93"/>
      <c r="D719" s="94"/>
    </row>
    <row r="720" spans="1:5" s="74" customFormat="1">
      <c r="A720" s="92"/>
      <c r="B720" s="92"/>
      <c r="C720" s="93"/>
      <c r="D720" s="94"/>
    </row>
    <row r="721" spans="1:5" s="74" customFormat="1">
      <c r="A721" s="92"/>
      <c r="B721" s="92"/>
      <c r="C721" s="93"/>
      <c r="D721" s="94"/>
      <c r="E721" s="75"/>
    </row>
    <row r="722" spans="1:5" s="74" customFormat="1">
      <c r="A722" s="92"/>
      <c r="B722" s="92"/>
      <c r="C722" s="93"/>
      <c r="D722" s="94"/>
    </row>
    <row r="723" spans="1:5">
      <c r="A723" s="92"/>
      <c r="C723" s="93"/>
      <c r="D723" s="94"/>
      <c r="E723" s="74"/>
    </row>
    <row r="724" spans="1:5" s="74" customFormat="1">
      <c r="A724" s="92"/>
      <c r="B724" s="92"/>
      <c r="C724" s="93"/>
      <c r="D724" s="94"/>
    </row>
    <row r="725" spans="1:5" s="74" customFormat="1">
      <c r="A725" s="92"/>
      <c r="B725" s="92"/>
      <c r="C725" s="93"/>
      <c r="D725" s="94"/>
    </row>
    <row r="726" spans="1:5" s="74" customFormat="1">
      <c r="A726" s="92"/>
      <c r="B726" s="92"/>
      <c r="C726" s="93"/>
      <c r="D726" s="94"/>
    </row>
    <row r="727" spans="1:5">
      <c r="A727" s="92"/>
      <c r="C727" s="93"/>
      <c r="D727" s="94"/>
      <c r="E727" s="74"/>
    </row>
    <row r="728" spans="1:5" s="74" customFormat="1">
      <c r="A728" s="92"/>
      <c r="B728" s="92"/>
      <c r="C728" s="93"/>
      <c r="D728" s="94"/>
      <c r="E728" s="75"/>
    </row>
    <row r="729" spans="1:5" s="74" customFormat="1">
      <c r="A729" s="92"/>
      <c r="B729" s="92"/>
      <c r="C729" s="93"/>
      <c r="D729" s="94"/>
      <c r="E729" s="75"/>
    </row>
    <row r="730" spans="1:5" s="74" customFormat="1">
      <c r="A730" s="92"/>
      <c r="B730" s="92"/>
      <c r="C730" s="93"/>
      <c r="D730" s="94"/>
      <c r="E730" s="75"/>
    </row>
    <row r="731" spans="1:5" s="74" customFormat="1">
      <c r="A731" s="92"/>
      <c r="B731" s="92"/>
      <c r="C731" s="93"/>
      <c r="D731" s="94"/>
      <c r="E731" s="75"/>
    </row>
    <row r="732" spans="1:5" s="74" customFormat="1">
      <c r="A732" s="92"/>
      <c r="B732" s="92"/>
      <c r="C732" s="93"/>
      <c r="D732" s="94"/>
      <c r="E732" s="75"/>
    </row>
    <row r="733" spans="1:5" s="74" customFormat="1">
      <c r="A733" s="92"/>
      <c r="B733" s="92"/>
      <c r="C733" s="93"/>
      <c r="D733" s="94"/>
      <c r="E733" s="75"/>
    </row>
    <row r="734" spans="1:5">
      <c r="A734" s="92"/>
      <c r="C734" s="93"/>
      <c r="D734" s="94"/>
    </row>
    <row r="735" spans="1:5">
      <c r="A735" s="92"/>
      <c r="C735" s="93"/>
      <c r="D735" s="94"/>
    </row>
    <row r="736" spans="1:5">
      <c r="A736" s="92"/>
      <c r="C736" s="93"/>
      <c r="D736" s="94"/>
    </row>
    <row r="737" spans="1:4">
      <c r="A737" s="92"/>
      <c r="C737" s="93"/>
      <c r="D737" s="94"/>
    </row>
    <row r="738" spans="1:4">
      <c r="A738" s="92"/>
      <c r="C738" s="93"/>
      <c r="D738" s="94"/>
    </row>
    <row r="739" spans="1:4">
      <c r="A739" s="92"/>
      <c r="C739" s="93"/>
      <c r="D739" s="94"/>
    </row>
    <row r="740" spans="1:4">
      <c r="A740" s="92"/>
      <c r="C740" s="93"/>
      <c r="D740" s="94"/>
    </row>
    <row r="741" spans="1:4">
      <c r="A741" s="92"/>
      <c r="C741" s="93"/>
      <c r="D741" s="94"/>
    </row>
    <row r="742" spans="1:4">
      <c r="A742" s="92"/>
      <c r="C742" s="93"/>
      <c r="D742" s="94"/>
    </row>
    <row r="743" spans="1:4">
      <c r="A743" s="92"/>
      <c r="C743" s="93"/>
      <c r="D743" s="94"/>
    </row>
    <row r="744" spans="1:4">
      <c r="A744" s="92"/>
      <c r="C744" s="93"/>
      <c r="D744" s="94"/>
    </row>
    <row r="745" spans="1:4">
      <c r="A745" s="92"/>
      <c r="C745" s="93"/>
      <c r="D745" s="94"/>
    </row>
    <row r="746" spans="1:4">
      <c r="A746" s="92"/>
      <c r="C746" s="93"/>
      <c r="D746" s="94"/>
    </row>
    <row r="747" spans="1:4">
      <c r="A747" s="92"/>
      <c r="C747" s="93"/>
      <c r="D747" s="94"/>
    </row>
    <row r="748" spans="1:4">
      <c r="A748" s="92"/>
      <c r="C748" s="93"/>
      <c r="D748" s="94"/>
    </row>
    <row r="749" spans="1:4">
      <c r="A749" s="92"/>
      <c r="C749" s="93"/>
      <c r="D749" s="94"/>
    </row>
    <row r="750" spans="1:4">
      <c r="A750" s="92"/>
      <c r="C750" s="93"/>
      <c r="D750" s="94"/>
    </row>
    <row r="751" spans="1:4">
      <c r="A751" s="92"/>
      <c r="C751" s="93"/>
      <c r="D751" s="94"/>
    </row>
    <row r="752" spans="1:4">
      <c r="A752" s="92"/>
      <c r="C752" s="93"/>
      <c r="D752" s="94"/>
    </row>
    <row r="753" spans="1:5">
      <c r="A753" s="92"/>
      <c r="C753" s="93"/>
      <c r="D753" s="94"/>
    </row>
    <row r="754" spans="1:5">
      <c r="A754" s="92"/>
      <c r="C754" s="93"/>
      <c r="D754" s="94"/>
    </row>
    <row r="755" spans="1:5">
      <c r="A755" s="92"/>
      <c r="C755" s="93"/>
      <c r="D755" s="94"/>
    </row>
    <row r="756" spans="1:5">
      <c r="A756" s="92"/>
      <c r="C756" s="93"/>
      <c r="D756" s="94"/>
    </row>
    <row r="757" spans="1:5">
      <c r="A757" s="92"/>
      <c r="C757" s="93"/>
      <c r="D757" s="94"/>
    </row>
    <row r="758" spans="1:5">
      <c r="A758" s="92"/>
      <c r="C758" s="93"/>
      <c r="D758" s="94"/>
    </row>
    <row r="759" spans="1:5">
      <c r="A759" s="92"/>
      <c r="C759" s="93"/>
      <c r="D759" s="94"/>
    </row>
    <row r="760" spans="1:5">
      <c r="A760" s="92"/>
      <c r="C760" s="93"/>
      <c r="D760" s="94"/>
    </row>
    <row r="761" spans="1:5">
      <c r="A761" s="92"/>
      <c r="C761" s="93"/>
      <c r="D761" s="94"/>
    </row>
    <row r="762" spans="1:5">
      <c r="A762" s="92"/>
      <c r="C762" s="93"/>
      <c r="D762" s="94"/>
    </row>
    <row r="763" spans="1:5">
      <c r="A763" s="92"/>
      <c r="C763" s="93"/>
      <c r="D763" s="94"/>
    </row>
    <row r="764" spans="1:5">
      <c r="A764" s="92"/>
      <c r="C764" s="93"/>
      <c r="D764" s="94"/>
      <c r="E764" s="74"/>
    </row>
    <row r="765" spans="1:5">
      <c r="A765" s="92"/>
      <c r="C765" s="93"/>
      <c r="D765" s="94"/>
      <c r="E765" s="74"/>
    </row>
    <row r="766" spans="1:5">
      <c r="A766" s="92"/>
      <c r="C766" s="93"/>
      <c r="D766" s="94"/>
      <c r="E766" s="74"/>
    </row>
    <row r="767" spans="1:5">
      <c r="A767" s="92"/>
      <c r="C767" s="93"/>
      <c r="D767" s="94"/>
      <c r="E767" s="74"/>
    </row>
    <row r="768" spans="1:5">
      <c r="A768" s="92"/>
      <c r="C768" s="93"/>
      <c r="D768" s="94"/>
      <c r="E768" s="74"/>
    </row>
    <row r="769" spans="1:5">
      <c r="A769" s="92"/>
      <c r="C769" s="93"/>
      <c r="D769" s="94"/>
      <c r="E769" s="74"/>
    </row>
    <row r="770" spans="1:5" s="74" customFormat="1">
      <c r="A770" s="92"/>
      <c r="B770" s="92"/>
      <c r="C770" s="93"/>
      <c r="D770" s="94"/>
    </row>
    <row r="771" spans="1:5" s="74" customFormat="1">
      <c r="A771" s="92"/>
      <c r="B771" s="92"/>
      <c r="C771" s="93"/>
      <c r="D771" s="94"/>
    </row>
    <row r="772" spans="1:5" s="74" customFormat="1">
      <c r="A772" s="92"/>
      <c r="B772" s="92"/>
      <c r="C772" s="93"/>
      <c r="D772" s="94"/>
    </row>
    <row r="773" spans="1:5" s="74" customFormat="1">
      <c r="A773" s="92"/>
      <c r="B773" s="92"/>
      <c r="C773" s="93"/>
      <c r="D773" s="94"/>
    </row>
    <row r="774" spans="1:5" s="74" customFormat="1">
      <c r="A774" s="92"/>
      <c r="B774" s="92"/>
      <c r="C774" s="93"/>
      <c r="D774" s="94"/>
    </row>
    <row r="775" spans="1:5" s="74" customFormat="1">
      <c r="A775" s="92"/>
      <c r="B775" s="92"/>
      <c r="C775" s="93"/>
      <c r="D775" s="94"/>
    </row>
    <row r="776" spans="1:5" s="74" customFormat="1">
      <c r="A776" s="92"/>
      <c r="B776" s="92"/>
      <c r="C776" s="93"/>
      <c r="D776" s="94"/>
    </row>
    <row r="777" spans="1:5" s="74" customFormat="1">
      <c r="A777" s="92"/>
      <c r="B777" s="92"/>
      <c r="C777" s="93"/>
      <c r="D777" s="94"/>
    </row>
    <row r="778" spans="1:5" s="74" customFormat="1">
      <c r="A778" s="92"/>
      <c r="B778" s="92"/>
      <c r="C778" s="93"/>
      <c r="D778" s="94"/>
    </row>
    <row r="779" spans="1:5" s="74" customFormat="1">
      <c r="A779" s="92"/>
      <c r="B779" s="92"/>
      <c r="C779" s="93"/>
      <c r="D779" s="94"/>
      <c r="E779" s="75"/>
    </row>
    <row r="780" spans="1:5" s="74" customFormat="1">
      <c r="A780" s="92"/>
      <c r="B780" s="92"/>
      <c r="C780" s="93"/>
      <c r="D780" s="94"/>
      <c r="E780" s="75"/>
    </row>
    <row r="781" spans="1:5" s="74" customFormat="1">
      <c r="A781" s="92"/>
      <c r="B781" s="92"/>
      <c r="C781" s="93"/>
      <c r="D781" s="94"/>
      <c r="E781" s="75"/>
    </row>
    <row r="782" spans="1:5" s="74" customFormat="1">
      <c r="A782" s="92"/>
      <c r="B782" s="92"/>
      <c r="C782" s="93"/>
      <c r="D782" s="94"/>
      <c r="E782" s="75"/>
    </row>
    <row r="783" spans="1:5" s="74" customFormat="1">
      <c r="A783" s="92"/>
      <c r="B783" s="92"/>
      <c r="C783" s="93"/>
      <c r="D783" s="94"/>
      <c r="E783" s="75"/>
    </row>
    <row r="784" spans="1:5" s="74" customFormat="1">
      <c r="A784" s="92"/>
      <c r="B784" s="92"/>
      <c r="C784" s="93"/>
      <c r="D784" s="94"/>
      <c r="E784" s="75"/>
    </row>
    <row r="798" spans="2:4">
      <c r="B798" s="75"/>
      <c r="D798" s="75"/>
    </row>
    <row r="803" spans="2:4">
      <c r="B803" s="75"/>
      <c r="D803" s="75"/>
    </row>
    <row r="805" spans="2:4">
      <c r="B805" s="75"/>
      <c r="D805" s="75"/>
    </row>
    <row r="806" spans="2:4">
      <c r="B806" s="75"/>
      <c r="D806" s="75"/>
    </row>
    <row r="807" spans="2:4">
      <c r="B807" s="75"/>
      <c r="D807" s="75"/>
    </row>
    <row r="809" spans="2:4">
      <c r="B809" s="75"/>
      <c r="D809" s="75"/>
    </row>
    <row r="811" spans="2:4">
      <c r="B811" s="75"/>
      <c r="D811" s="75"/>
    </row>
    <row r="813" spans="2:4">
      <c r="B813" s="75"/>
      <c r="D813" s="75"/>
    </row>
    <row r="830" spans="2:4">
      <c r="B830" s="75"/>
      <c r="D830" s="75"/>
    </row>
    <row r="831" spans="2:4">
      <c r="B831" s="75"/>
      <c r="D831" s="75"/>
    </row>
  </sheetData>
  <mergeCells count="70">
    <mergeCell ref="A655:C655"/>
    <mergeCell ref="A657:C657"/>
    <mergeCell ref="B625:C625"/>
    <mergeCell ref="A626:D626"/>
    <mergeCell ref="B629:C629"/>
    <mergeCell ref="A630:D630"/>
    <mergeCell ref="A642:D642"/>
    <mergeCell ref="A645:D645"/>
    <mergeCell ref="A636:D636"/>
    <mergeCell ref="A639:D639"/>
    <mergeCell ref="A656:C656"/>
    <mergeCell ref="A649:D649"/>
    <mergeCell ref="A654:C654"/>
    <mergeCell ref="A552:D552"/>
    <mergeCell ref="A561:D561"/>
    <mergeCell ref="A573:D573"/>
    <mergeCell ref="A614:D614"/>
    <mergeCell ref="A619:D619"/>
    <mergeCell ref="A616:D616"/>
    <mergeCell ref="B618:C618"/>
    <mergeCell ref="A580:D580"/>
    <mergeCell ref="B584:C584"/>
    <mergeCell ref="A578:D578"/>
    <mergeCell ref="B599:C599"/>
    <mergeCell ref="A600:D600"/>
    <mergeCell ref="B604:C604"/>
    <mergeCell ref="A605:D605"/>
    <mergeCell ref="B611:C611"/>
    <mergeCell ref="A585:D585"/>
    <mergeCell ref="A504:D504"/>
    <mergeCell ref="A522:D522"/>
    <mergeCell ref="A529:D529"/>
    <mergeCell ref="A537:D537"/>
    <mergeCell ref="A544:D544"/>
    <mergeCell ref="A471:D471"/>
    <mergeCell ref="A336:D336"/>
    <mergeCell ref="A345:D345"/>
    <mergeCell ref="A350:D350"/>
    <mergeCell ref="A352:D352"/>
    <mergeCell ref="A375:D375"/>
    <mergeCell ref="A390:D390"/>
    <mergeCell ref="A394:D394"/>
    <mergeCell ref="A423:D423"/>
    <mergeCell ref="A429:D429"/>
    <mergeCell ref="A435:D435"/>
    <mergeCell ref="A453:D453"/>
    <mergeCell ref="A328:D328"/>
    <mergeCell ref="A204:D204"/>
    <mergeCell ref="A223:D223"/>
    <mergeCell ref="A233:D233"/>
    <mergeCell ref="A248:D248"/>
    <mergeCell ref="A286:D286"/>
    <mergeCell ref="A303:D303"/>
    <mergeCell ref="A314:D314"/>
    <mergeCell ref="A320:D320"/>
    <mergeCell ref="B322:C322"/>
    <mergeCell ref="A323:D323"/>
    <mergeCell ref="B327:C327"/>
    <mergeCell ref="A180:D180"/>
    <mergeCell ref="A3:D3"/>
    <mergeCell ref="A5:D5"/>
    <mergeCell ref="A104:D104"/>
    <mergeCell ref="A126:D126"/>
    <mergeCell ref="A148:D148"/>
    <mergeCell ref="B589:C589"/>
    <mergeCell ref="A590:D590"/>
    <mergeCell ref="B594:C594"/>
    <mergeCell ref="A595:D595"/>
    <mergeCell ref="A623:D623"/>
    <mergeCell ref="B622:C622"/>
  </mergeCells>
  <printOptions horizontalCentered="1"/>
  <pageMargins left="0.59055118110236227" right="0" top="0.39370078740157483" bottom="0.51181102362204722" header="0.51181102362204722" footer="0.51181102362204722"/>
  <pageSetup paperSize="9" firstPageNumber="0" fitToHeight="14" orientation="portrait" r:id="rId1"/>
  <headerFooter alignWithMargins="0">
    <oddFooter>&amp;C&amp;"Arial,Regularna"Strona &amp;P z &amp;N</oddFooter>
  </headerFooter>
  <rowBreaks count="5" manualBreakCount="5">
    <brk id="125" max="4" man="1"/>
    <brk id="285" max="16383" man="1"/>
    <brk id="349" max="4" man="1"/>
    <brk id="470" max="4" man="1"/>
    <brk id="613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>
    <pageSetUpPr fitToPage="1"/>
  </sheetPr>
  <dimension ref="A1:AB35"/>
  <sheetViews>
    <sheetView view="pageBreakPreview" zoomScale="60" zoomScaleNormal="70" workbookViewId="0">
      <pane ySplit="5" topLeftCell="A27" activePane="bottomLeft" state="frozen"/>
      <selection pane="bottomLeft" activeCell="P27" sqref="P27"/>
    </sheetView>
  </sheetViews>
  <sheetFormatPr defaultRowHeight="12.75"/>
  <cols>
    <col min="1" max="1" width="5.85546875" style="1" customWidth="1"/>
    <col min="2" max="2" width="17.140625" style="1" customWidth="1"/>
    <col min="3" max="3" width="15" style="1" customWidth="1"/>
    <col min="4" max="4" width="24.28515625" style="1" customWidth="1"/>
    <col min="5" max="5" width="13.42578125" style="1" customWidth="1"/>
    <col min="6" max="6" width="20.42578125" style="1" customWidth="1"/>
    <col min="7" max="7" width="10.28515625" style="1" customWidth="1"/>
    <col min="8" max="8" width="9.140625" style="1" customWidth="1"/>
    <col min="9" max="9" width="15.42578125" style="1" customWidth="1"/>
    <col min="10" max="10" width="14.42578125" style="1" customWidth="1"/>
    <col min="11" max="11" width="8" style="1" customWidth="1"/>
    <col min="12" max="12" width="13.7109375" style="1" customWidth="1"/>
    <col min="13" max="13" width="13.28515625" style="1" customWidth="1"/>
    <col min="14" max="14" width="11.42578125" style="1" customWidth="1"/>
    <col min="15" max="15" width="20" style="1" customWidth="1"/>
    <col min="16" max="16" width="19" style="1" customWidth="1"/>
    <col min="17" max="17" width="32.42578125" style="1" customWidth="1"/>
    <col min="18" max="18" width="27" style="1" customWidth="1"/>
    <col min="19" max="19" width="12.7109375" style="1" customWidth="1"/>
    <col min="20" max="26" width="12.140625" style="1" customWidth="1"/>
    <col min="27" max="28" width="13.5703125" style="1" customWidth="1"/>
    <col min="29" max="16384" width="9.140625" style="1"/>
  </cols>
  <sheetData>
    <row r="1" spans="1:28" ht="18">
      <c r="A1" s="19" t="s">
        <v>106</v>
      </c>
      <c r="B1" s="14"/>
      <c r="C1" s="14"/>
      <c r="D1" s="18"/>
      <c r="E1" s="14"/>
      <c r="F1" s="14"/>
      <c r="G1" s="17"/>
      <c r="H1" s="15"/>
      <c r="I1" s="14"/>
      <c r="J1" s="14"/>
      <c r="K1" s="308"/>
      <c r="L1" s="308"/>
      <c r="M1" s="252"/>
      <c r="N1" s="14"/>
      <c r="O1" s="14"/>
      <c r="P1" s="15"/>
      <c r="Q1" s="15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28">
      <c r="A2" s="309" t="s">
        <v>105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16"/>
      <c r="N2" s="14"/>
      <c r="O2" s="14"/>
      <c r="P2" s="15"/>
      <c r="Q2" s="15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8" ht="25.5" customHeight="1">
      <c r="A3" s="310" t="s">
        <v>104</v>
      </c>
      <c r="B3" s="304" t="s">
        <v>103</v>
      </c>
      <c r="C3" s="304" t="s">
        <v>102</v>
      </c>
      <c r="D3" s="304" t="s">
        <v>101</v>
      </c>
      <c r="E3" s="304" t="s">
        <v>100</v>
      </c>
      <c r="F3" s="304" t="s">
        <v>99</v>
      </c>
      <c r="G3" s="304" t="s">
        <v>98</v>
      </c>
      <c r="H3" s="304" t="s">
        <v>97</v>
      </c>
      <c r="I3" s="304" t="s">
        <v>96</v>
      </c>
      <c r="J3" s="304" t="s">
        <v>95</v>
      </c>
      <c r="K3" s="304" t="s">
        <v>94</v>
      </c>
      <c r="L3" s="304" t="s">
        <v>93</v>
      </c>
      <c r="M3" s="304" t="s">
        <v>92</v>
      </c>
      <c r="N3" s="304" t="s">
        <v>91</v>
      </c>
      <c r="O3" s="304" t="s">
        <v>90</v>
      </c>
      <c r="P3" s="305" t="s">
        <v>1413</v>
      </c>
      <c r="Q3" s="305" t="s">
        <v>89</v>
      </c>
      <c r="R3" s="306" t="s">
        <v>88</v>
      </c>
      <c r="S3" s="307"/>
      <c r="T3" s="306" t="s">
        <v>87</v>
      </c>
      <c r="U3" s="307"/>
      <c r="V3" s="306" t="s">
        <v>86</v>
      </c>
      <c r="W3" s="307"/>
      <c r="X3" s="304" t="s">
        <v>1414</v>
      </c>
      <c r="Y3" s="304"/>
      <c r="Z3" s="304"/>
      <c r="AA3" s="304"/>
      <c r="AB3" s="304"/>
    </row>
    <row r="4" spans="1:28" ht="12.75" customHeight="1">
      <c r="A4" s="310"/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5"/>
      <c r="Q4" s="305"/>
      <c r="R4" s="301" t="s">
        <v>85</v>
      </c>
      <c r="S4" s="301" t="s">
        <v>84</v>
      </c>
      <c r="T4" s="301" t="s">
        <v>83</v>
      </c>
      <c r="U4" s="301" t="s">
        <v>82</v>
      </c>
      <c r="V4" s="301" t="s">
        <v>83</v>
      </c>
      <c r="W4" s="301" t="s">
        <v>82</v>
      </c>
      <c r="X4" s="301" t="s">
        <v>81</v>
      </c>
      <c r="Y4" s="301" t="s">
        <v>80</v>
      </c>
      <c r="Z4" s="301" t="s">
        <v>79</v>
      </c>
      <c r="AA4" s="304" t="s">
        <v>78</v>
      </c>
      <c r="AB4" s="304"/>
    </row>
    <row r="5" spans="1:28" ht="50.25" customHeight="1">
      <c r="A5" s="310"/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5"/>
      <c r="Q5" s="305"/>
      <c r="R5" s="302"/>
      <c r="S5" s="302"/>
      <c r="T5" s="302"/>
      <c r="U5" s="302"/>
      <c r="V5" s="302"/>
      <c r="W5" s="302"/>
      <c r="X5" s="302"/>
      <c r="Y5" s="302"/>
      <c r="Z5" s="302"/>
      <c r="AA5" s="13" t="s">
        <v>77</v>
      </c>
      <c r="AB5" s="13" t="s">
        <v>1362</v>
      </c>
    </row>
    <row r="6" spans="1:28" ht="12.75" customHeight="1">
      <c r="A6" s="303" t="s">
        <v>76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253"/>
      <c r="O6" s="253"/>
      <c r="P6" s="5"/>
      <c r="Q6" s="5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s="8" customFormat="1" ht="114.75">
      <c r="A7" s="255">
        <v>1</v>
      </c>
      <c r="B7" s="255" t="s">
        <v>68</v>
      </c>
      <c r="C7" s="255" t="s">
        <v>75</v>
      </c>
      <c r="D7" s="255" t="s">
        <v>74</v>
      </c>
      <c r="E7" s="255" t="s">
        <v>73</v>
      </c>
      <c r="F7" s="255" t="s">
        <v>14</v>
      </c>
      <c r="G7" s="255">
        <v>1.8</v>
      </c>
      <c r="H7" s="255">
        <v>2015</v>
      </c>
      <c r="I7" s="255" t="s">
        <v>72</v>
      </c>
      <c r="J7" s="11">
        <v>43934</v>
      </c>
      <c r="K7" s="255">
        <v>5</v>
      </c>
      <c r="L7" s="255">
        <v>563</v>
      </c>
      <c r="M7" s="255" t="s">
        <v>71</v>
      </c>
      <c r="N7" s="255">
        <v>64244</v>
      </c>
      <c r="O7" s="255" t="s">
        <v>70</v>
      </c>
      <c r="P7" s="163">
        <v>49700</v>
      </c>
      <c r="Q7" s="206"/>
      <c r="R7" s="255" t="s">
        <v>69</v>
      </c>
      <c r="S7" s="132">
        <v>2000</v>
      </c>
      <c r="T7" s="232" t="s">
        <v>1293</v>
      </c>
      <c r="U7" s="232" t="s">
        <v>1283</v>
      </c>
      <c r="V7" s="232" t="s">
        <v>1293</v>
      </c>
      <c r="W7" s="232" t="s">
        <v>1283</v>
      </c>
      <c r="X7" s="234" t="s">
        <v>0</v>
      </c>
      <c r="Y7" s="234" t="s">
        <v>0</v>
      </c>
      <c r="Z7" s="234" t="s">
        <v>0</v>
      </c>
      <c r="AA7" s="234" t="s">
        <v>0</v>
      </c>
      <c r="AB7" s="3" t="s">
        <v>1363</v>
      </c>
    </row>
    <row r="8" spans="1:28" ht="12.75" customHeight="1">
      <c r="A8" s="303" t="s">
        <v>1412</v>
      </c>
      <c r="B8" s="303"/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253"/>
      <c r="O8" s="253"/>
      <c r="P8" s="5"/>
      <c r="Q8" s="5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38.25" customHeight="1">
      <c r="A9" s="9">
        <v>1</v>
      </c>
      <c r="B9" s="3" t="s">
        <v>1411</v>
      </c>
      <c r="C9" s="3" t="s">
        <v>1398</v>
      </c>
      <c r="D9" s="3" t="s">
        <v>1410</v>
      </c>
      <c r="E9" s="3" t="s">
        <v>1409</v>
      </c>
      <c r="F9" s="3" t="s">
        <v>49</v>
      </c>
      <c r="G9" s="3">
        <v>6830</v>
      </c>
      <c r="H9" s="3">
        <v>1983</v>
      </c>
      <c r="I9" s="3" t="s">
        <v>1408</v>
      </c>
      <c r="J9" s="205">
        <v>43696</v>
      </c>
      <c r="K9" s="3">
        <v>6</v>
      </c>
      <c r="L9" s="3"/>
      <c r="M9" s="3">
        <v>10700</v>
      </c>
      <c r="N9" s="10">
        <v>40470</v>
      </c>
      <c r="O9" s="3"/>
      <c r="P9" s="207"/>
      <c r="Q9" s="207"/>
      <c r="R9" s="3"/>
      <c r="S9" s="3"/>
      <c r="T9" s="233" t="s">
        <v>1407</v>
      </c>
      <c r="U9" s="233" t="s">
        <v>1406</v>
      </c>
      <c r="V9" s="227"/>
      <c r="W9" s="227"/>
      <c r="X9" s="234" t="s">
        <v>0</v>
      </c>
      <c r="Y9" s="234" t="s">
        <v>0</v>
      </c>
      <c r="Z9" s="234"/>
      <c r="AA9" s="234"/>
      <c r="AB9" s="235"/>
    </row>
    <row r="10" spans="1:28" ht="38.25" customHeight="1">
      <c r="A10" s="9">
        <v>2</v>
      </c>
      <c r="B10" s="3" t="s">
        <v>1405</v>
      </c>
      <c r="C10" s="3" t="s">
        <v>1398</v>
      </c>
      <c r="D10" s="3" t="s">
        <v>1404</v>
      </c>
      <c r="E10" s="3" t="s">
        <v>1403</v>
      </c>
      <c r="F10" s="3" t="s">
        <v>49</v>
      </c>
      <c r="G10" s="3">
        <v>6842</v>
      </c>
      <c r="H10" s="3">
        <v>1984</v>
      </c>
      <c r="I10" s="3" t="s">
        <v>1402</v>
      </c>
      <c r="J10" s="205">
        <v>43969</v>
      </c>
      <c r="K10" s="3">
        <v>6</v>
      </c>
      <c r="L10" s="3"/>
      <c r="M10" s="3">
        <v>10800</v>
      </c>
      <c r="N10" s="10">
        <v>10644</v>
      </c>
      <c r="O10" s="3"/>
      <c r="P10" s="207"/>
      <c r="Q10" s="207"/>
      <c r="R10" s="3"/>
      <c r="S10" s="3"/>
      <c r="T10" s="251" t="s">
        <v>1401</v>
      </c>
      <c r="U10" s="251" t="s">
        <v>1400</v>
      </c>
      <c r="V10" s="267"/>
      <c r="W10" s="267"/>
      <c r="X10" s="235" t="s">
        <v>0</v>
      </c>
      <c r="Y10" s="235" t="s">
        <v>0</v>
      </c>
      <c r="Z10" s="235"/>
      <c r="AA10" s="235"/>
      <c r="AB10" s="235"/>
    </row>
    <row r="11" spans="1:28">
      <c r="A11" s="9">
        <v>3</v>
      </c>
      <c r="B11" s="3" t="s">
        <v>1399</v>
      </c>
      <c r="C11" s="3" t="s">
        <v>1398</v>
      </c>
      <c r="D11" s="3" t="s">
        <v>1397</v>
      </c>
      <c r="E11" s="3" t="s">
        <v>1396</v>
      </c>
      <c r="F11" s="3" t="s">
        <v>1383</v>
      </c>
      <c r="G11" s="3">
        <v>6842</v>
      </c>
      <c r="H11" s="3">
        <v>1983</v>
      </c>
      <c r="I11" s="3" t="s">
        <v>1395</v>
      </c>
      <c r="J11" s="205">
        <v>43875</v>
      </c>
      <c r="K11" s="3">
        <v>6</v>
      </c>
      <c r="L11" s="3"/>
      <c r="M11" s="3">
        <v>10580</v>
      </c>
      <c r="N11" s="10">
        <v>15855</v>
      </c>
      <c r="O11" s="3"/>
      <c r="P11" s="207"/>
      <c r="Q11" s="207"/>
      <c r="R11" s="3"/>
      <c r="S11" s="3"/>
      <c r="T11" s="251" t="s">
        <v>1381</v>
      </c>
      <c r="U11" s="251" t="s">
        <v>1380</v>
      </c>
      <c r="V11" s="267"/>
      <c r="W11" s="267"/>
      <c r="X11" s="235" t="s">
        <v>0</v>
      </c>
      <c r="Y11" s="235" t="s">
        <v>0</v>
      </c>
      <c r="Z11" s="235"/>
      <c r="AA11" s="235"/>
      <c r="AB11" s="235"/>
    </row>
    <row r="12" spans="1:28" ht="38.25" customHeight="1">
      <c r="A12" s="9">
        <v>4</v>
      </c>
      <c r="B12" s="3" t="s">
        <v>1394</v>
      </c>
      <c r="C12" s="3" t="s">
        <v>1393</v>
      </c>
      <c r="D12" s="3" t="s">
        <v>1392</v>
      </c>
      <c r="E12" s="3" t="s">
        <v>1391</v>
      </c>
      <c r="F12" s="3" t="s">
        <v>49</v>
      </c>
      <c r="G12" s="3">
        <v>1969</v>
      </c>
      <c r="H12" s="3">
        <v>1993</v>
      </c>
      <c r="I12" s="3" t="s">
        <v>1390</v>
      </c>
      <c r="J12" s="205">
        <v>43964</v>
      </c>
      <c r="K12" s="3">
        <v>9</v>
      </c>
      <c r="L12" s="3"/>
      <c r="M12" s="3">
        <v>2565</v>
      </c>
      <c r="N12" s="10">
        <v>149730</v>
      </c>
      <c r="O12" s="3"/>
      <c r="P12" s="207"/>
      <c r="Q12" s="207"/>
      <c r="R12" s="3"/>
      <c r="S12" s="3"/>
      <c r="T12" s="233" t="s">
        <v>1389</v>
      </c>
      <c r="U12" s="233" t="s">
        <v>1388</v>
      </c>
      <c r="V12" s="227"/>
      <c r="W12" s="227"/>
      <c r="X12" s="234" t="s">
        <v>0</v>
      </c>
      <c r="Y12" s="234" t="s">
        <v>0</v>
      </c>
      <c r="Z12" s="234"/>
      <c r="AA12" s="234"/>
      <c r="AB12" s="235"/>
    </row>
    <row r="13" spans="1:28" ht="38.25" customHeight="1">
      <c r="A13" s="9">
        <v>5</v>
      </c>
      <c r="B13" s="3" t="s">
        <v>1387</v>
      </c>
      <c r="C13" s="3" t="s">
        <v>1386</v>
      </c>
      <c r="D13" s="3" t="s">
        <v>1385</v>
      </c>
      <c r="E13" s="3" t="s">
        <v>1384</v>
      </c>
      <c r="F13" s="3" t="s">
        <v>1383</v>
      </c>
      <c r="G13" s="3">
        <v>8500</v>
      </c>
      <c r="H13" s="3">
        <v>1993</v>
      </c>
      <c r="I13" s="3" t="s">
        <v>1382</v>
      </c>
      <c r="J13" s="205">
        <v>43973</v>
      </c>
      <c r="K13" s="3">
        <v>6</v>
      </c>
      <c r="L13" s="3"/>
      <c r="M13" s="3">
        <v>12050</v>
      </c>
      <c r="N13" s="3">
        <v>1427</v>
      </c>
      <c r="O13" s="3"/>
      <c r="P13" s="207"/>
      <c r="Q13" s="207"/>
      <c r="R13" s="3"/>
      <c r="S13" s="3"/>
      <c r="T13" s="251" t="s">
        <v>1381</v>
      </c>
      <c r="U13" s="251" t="s">
        <v>1380</v>
      </c>
      <c r="V13" s="251"/>
      <c r="W13" s="251"/>
      <c r="X13" s="235" t="s">
        <v>0</v>
      </c>
      <c r="Y13" s="235" t="s">
        <v>0</v>
      </c>
      <c r="Z13" s="235"/>
      <c r="AA13" s="235"/>
      <c r="AB13" s="235"/>
    </row>
    <row r="14" spans="1:28" ht="38.25" customHeight="1">
      <c r="A14" s="9">
        <v>6</v>
      </c>
      <c r="B14" s="3" t="s">
        <v>1379</v>
      </c>
      <c r="C14" s="3">
        <v>1222</v>
      </c>
      <c r="D14" s="3" t="s">
        <v>1378</v>
      </c>
      <c r="E14" s="3" t="s">
        <v>1377</v>
      </c>
      <c r="F14" s="3" t="s">
        <v>49</v>
      </c>
      <c r="G14" s="3">
        <v>5958</v>
      </c>
      <c r="H14" s="3">
        <v>1988</v>
      </c>
      <c r="I14" s="3" t="s">
        <v>1376</v>
      </c>
      <c r="J14" s="205">
        <v>44014</v>
      </c>
      <c r="K14" s="3">
        <v>7</v>
      </c>
      <c r="L14" s="3"/>
      <c r="M14" s="3">
        <v>13000</v>
      </c>
      <c r="N14" s="10">
        <v>72804</v>
      </c>
      <c r="O14" s="3"/>
      <c r="P14" s="207"/>
      <c r="Q14" s="207"/>
      <c r="R14" s="3"/>
      <c r="S14" s="208"/>
      <c r="T14" s="251" t="s">
        <v>1375</v>
      </c>
      <c r="U14" s="251" t="s">
        <v>1374</v>
      </c>
      <c r="V14" s="267"/>
      <c r="W14" s="267"/>
      <c r="X14" s="235" t="s">
        <v>0</v>
      </c>
      <c r="Y14" s="235" t="s">
        <v>0</v>
      </c>
      <c r="Z14" s="235"/>
      <c r="AA14" s="235"/>
      <c r="AB14" s="235"/>
    </row>
    <row r="15" spans="1:28" ht="12.75" customHeight="1">
      <c r="A15" s="303" t="s">
        <v>1373</v>
      </c>
      <c r="B15" s="303"/>
      <c r="C15" s="303"/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253"/>
      <c r="O15" s="253"/>
      <c r="P15" s="5"/>
      <c r="Q15" s="5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38.25" customHeight="1">
      <c r="A16" s="9">
        <v>1</v>
      </c>
      <c r="B16" s="3" t="s">
        <v>68</v>
      </c>
      <c r="C16" s="3" t="s">
        <v>67</v>
      </c>
      <c r="D16" s="3" t="s">
        <v>66</v>
      </c>
      <c r="E16" s="3" t="s">
        <v>65</v>
      </c>
      <c r="F16" s="3" t="s">
        <v>14</v>
      </c>
      <c r="G16" s="3">
        <v>1390</v>
      </c>
      <c r="H16" s="3">
        <v>2015</v>
      </c>
      <c r="I16" s="3" t="s">
        <v>12</v>
      </c>
      <c r="J16" s="6" t="s">
        <v>64</v>
      </c>
      <c r="K16" s="3">
        <v>5</v>
      </c>
      <c r="L16" s="3">
        <v>455</v>
      </c>
      <c r="M16" s="3">
        <v>1664</v>
      </c>
      <c r="N16" s="10">
        <v>117530</v>
      </c>
      <c r="O16" s="3"/>
      <c r="P16" s="207">
        <v>23100</v>
      </c>
      <c r="Q16" s="207"/>
      <c r="R16" s="3" t="s">
        <v>63</v>
      </c>
      <c r="S16" s="208">
        <v>200</v>
      </c>
      <c r="T16" s="233" t="s">
        <v>1294</v>
      </c>
      <c r="U16" s="233" t="s">
        <v>1284</v>
      </c>
      <c r="V16" s="233" t="s">
        <v>1294</v>
      </c>
      <c r="W16" s="233" t="s">
        <v>1284</v>
      </c>
      <c r="X16" s="234" t="s">
        <v>0</v>
      </c>
      <c r="Y16" s="234" t="s">
        <v>0</v>
      </c>
      <c r="Z16" s="234" t="s">
        <v>0</v>
      </c>
      <c r="AA16" s="234" t="s">
        <v>0</v>
      </c>
      <c r="AB16" s="235" t="s">
        <v>1364</v>
      </c>
    </row>
    <row r="17" spans="1:28">
      <c r="A17" s="266" t="s">
        <v>1372</v>
      </c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</row>
    <row r="18" spans="1:28" s="7" customFormat="1" ht="51" customHeight="1">
      <c r="A18" s="9">
        <v>1</v>
      </c>
      <c r="B18" s="3" t="s">
        <v>58</v>
      </c>
      <c r="C18" s="3" t="s">
        <v>62</v>
      </c>
      <c r="D18" s="3" t="s">
        <v>61</v>
      </c>
      <c r="E18" s="3" t="s">
        <v>60</v>
      </c>
      <c r="F18" s="3" t="s">
        <v>49</v>
      </c>
      <c r="G18" s="3">
        <v>6374</v>
      </c>
      <c r="H18" s="3">
        <v>2012</v>
      </c>
      <c r="I18" s="3" t="s">
        <v>59</v>
      </c>
      <c r="J18" s="205">
        <v>43856</v>
      </c>
      <c r="K18" s="3">
        <v>6</v>
      </c>
      <c r="L18" s="3">
        <v>5850</v>
      </c>
      <c r="M18" s="3">
        <v>28500</v>
      </c>
      <c r="N18" s="10">
        <v>5035</v>
      </c>
      <c r="O18" s="3"/>
      <c r="P18" s="207">
        <v>321000</v>
      </c>
      <c r="Q18" s="207"/>
      <c r="R18" s="3" t="s">
        <v>53</v>
      </c>
      <c r="S18" s="208">
        <v>40000</v>
      </c>
      <c r="T18" s="251" t="s">
        <v>1295</v>
      </c>
      <c r="U18" s="251" t="s">
        <v>1291</v>
      </c>
      <c r="V18" s="251" t="s">
        <v>1295</v>
      </c>
      <c r="W18" s="251" t="s">
        <v>1291</v>
      </c>
      <c r="X18" s="235" t="s">
        <v>0</v>
      </c>
      <c r="Y18" s="235" t="s">
        <v>0</v>
      </c>
      <c r="Z18" s="235" t="s">
        <v>0</v>
      </c>
      <c r="AA18" s="235"/>
      <c r="AB18" s="235"/>
    </row>
    <row r="19" spans="1:28">
      <c r="A19" s="266" t="s">
        <v>1371</v>
      </c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</row>
    <row r="20" spans="1:28" s="7" customFormat="1" ht="102">
      <c r="A20" s="9">
        <v>1</v>
      </c>
      <c r="B20" s="3" t="s">
        <v>58</v>
      </c>
      <c r="C20" s="3" t="s">
        <v>57</v>
      </c>
      <c r="D20" s="3" t="s">
        <v>56</v>
      </c>
      <c r="E20" s="3" t="s">
        <v>55</v>
      </c>
      <c r="F20" s="3" t="s">
        <v>49</v>
      </c>
      <c r="G20" s="3">
        <v>7698</v>
      </c>
      <c r="H20" s="3">
        <v>2015</v>
      </c>
      <c r="I20" s="3" t="s">
        <v>54</v>
      </c>
      <c r="J20" s="209">
        <v>43780</v>
      </c>
      <c r="K20" s="3">
        <v>6</v>
      </c>
      <c r="L20" s="3"/>
      <c r="M20" s="3">
        <v>16000</v>
      </c>
      <c r="N20" s="158">
        <v>4703</v>
      </c>
      <c r="O20" s="3"/>
      <c r="P20" s="207">
        <v>276000</v>
      </c>
      <c r="Q20" s="207" t="s">
        <v>1305</v>
      </c>
      <c r="R20" s="3" t="s">
        <v>53</v>
      </c>
      <c r="S20" s="208">
        <v>40000</v>
      </c>
      <c r="T20" s="239" t="s">
        <v>1296</v>
      </c>
      <c r="U20" s="239" t="s">
        <v>1292</v>
      </c>
      <c r="V20" s="239" t="s">
        <v>1296</v>
      </c>
      <c r="W20" s="239" t="s">
        <v>1292</v>
      </c>
      <c r="X20" s="235" t="s">
        <v>0</v>
      </c>
      <c r="Y20" s="235" t="s">
        <v>0</v>
      </c>
      <c r="Z20" s="235" t="s">
        <v>0</v>
      </c>
      <c r="AA20" s="235"/>
      <c r="AB20" s="235"/>
    </row>
    <row r="21" spans="1:28" s="7" customFormat="1" ht="102">
      <c r="A21" s="9">
        <v>2</v>
      </c>
      <c r="B21" s="3" t="s">
        <v>1243</v>
      </c>
      <c r="C21" s="3" t="s">
        <v>57</v>
      </c>
      <c r="D21" s="3" t="s">
        <v>1245</v>
      </c>
      <c r="E21" s="3" t="s">
        <v>1244</v>
      </c>
      <c r="F21" s="3" t="s">
        <v>49</v>
      </c>
      <c r="G21" s="3">
        <v>7698</v>
      </c>
      <c r="H21" s="3">
        <v>2019</v>
      </c>
      <c r="I21" s="3" t="s">
        <v>1246</v>
      </c>
      <c r="J21" s="209"/>
      <c r="K21" s="3">
        <v>6</v>
      </c>
      <c r="L21" s="3"/>
      <c r="M21" s="3">
        <v>16000</v>
      </c>
      <c r="N21" s="158"/>
      <c r="O21" s="3"/>
      <c r="P21" s="207">
        <v>713000</v>
      </c>
      <c r="Q21" s="207" t="s">
        <v>1306</v>
      </c>
      <c r="R21" s="3" t="s">
        <v>53</v>
      </c>
      <c r="S21" s="208">
        <v>40000</v>
      </c>
      <c r="T21" s="241">
        <v>44115</v>
      </c>
      <c r="U21" s="241">
        <v>44479</v>
      </c>
      <c r="V21" s="241">
        <v>44115</v>
      </c>
      <c r="W21" s="241">
        <v>44479</v>
      </c>
      <c r="X21" s="235" t="s">
        <v>0</v>
      </c>
      <c r="Y21" s="235" t="s">
        <v>0</v>
      </c>
      <c r="Z21" s="235" t="s">
        <v>0</v>
      </c>
      <c r="AA21" s="235"/>
      <c r="AB21" s="235"/>
    </row>
    <row r="22" spans="1:28">
      <c r="A22" s="266" t="s">
        <v>1370</v>
      </c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</row>
    <row r="23" spans="1:28" s="8" customFormat="1" ht="24.95" customHeight="1">
      <c r="A23" s="255">
        <v>1</v>
      </c>
      <c r="B23" s="255" t="s">
        <v>52</v>
      </c>
      <c r="C23" s="255" t="s">
        <v>51</v>
      </c>
      <c r="D23" s="255" t="s">
        <v>50</v>
      </c>
      <c r="E23" s="255" t="s">
        <v>1304</v>
      </c>
      <c r="F23" s="255" t="s">
        <v>49</v>
      </c>
      <c r="G23" s="255">
        <v>6871</v>
      </c>
      <c r="H23" s="255">
        <v>2004</v>
      </c>
      <c r="I23" s="205">
        <v>38134</v>
      </c>
      <c r="J23" s="255"/>
      <c r="K23" s="255">
        <v>6</v>
      </c>
      <c r="L23" s="255"/>
      <c r="M23" s="255">
        <v>14000</v>
      </c>
      <c r="N23" s="255">
        <v>63530</v>
      </c>
      <c r="O23" s="255"/>
      <c r="P23" s="255"/>
      <c r="Q23" s="255"/>
      <c r="R23" s="255"/>
      <c r="S23" s="255"/>
      <c r="T23" s="241">
        <v>44023</v>
      </c>
      <c r="U23" s="241">
        <v>44387</v>
      </c>
      <c r="V23" s="255"/>
      <c r="W23" s="206"/>
      <c r="X23" s="206"/>
      <c r="Y23" s="13"/>
      <c r="Z23" s="13"/>
      <c r="AA23" s="149"/>
      <c r="AB23" s="206"/>
    </row>
    <row r="24" spans="1:28" s="8" customFormat="1" ht="24.95" customHeight="1">
      <c r="A24" s="255"/>
      <c r="B24" s="255" t="s">
        <v>48</v>
      </c>
      <c r="C24" s="255" t="s">
        <v>47</v>
      </c>
      <c r="D24" s="255" t="s">
        <v>46</v>
      </c>
      <c r="E24" s="255" t="s">
        <v>45</v>
      </c>
      <c r="F24" s="255" t="s">
        <v>44</v>
      </c>
      <c r="G24" s="255">
        <v>2998</v>
      </c>
      <c r="H24" s="255">
        <v>2016</v>
      </c>
      <c r="I24" s="205">
        <v>43356</v>
      </c>
      <c r="J24" s="255"/>
      <c r="K24" s="255">
        <v>6</v>
      </c>
      <c r="L24" s="255"/>
      <c r="M24" s="255">
        <v>7000</v>
      </c>
      <c r="N24" s="255"/>
      <c r="O24" s="255"/>
      <c r="P24" s="207">
        <v>420000</v>
      </c>
      <c r="Q24" s="255"/>
      <c r="R24" s="255"/>
      <c r="S24" s="255"/>
      <c r="T24" s="241">
        <v>44087</v>
      </c>
      <c r="U24" s="241">
        <v>44451</v>
      </c>
      <c r="V24" s="241">
        <v>44087</v>
      </c>
      <c r="W24" s="241">
        <v>44451</v>
      </c>
      <c r="X24" s="206" t="s">
        <v>0</v>
      </c>
      <c r="Y24" s="13" t="s">
        <v>0</v>
      </c>
      <c r="Z24" s="13" t="s">
        <v>0</v>
      </c>
      <c r="AA24" s="149"/>
      <c r="AB24" s="206"/>
    </row>
    <row r="25" spans="1:28" ht="12.75" customHeight="1">
      <c r="A25" s="303" t="s">
        <v>1369</v>
      </c>
      <c r="B25" s="303"/>
      <c r="C25" s="303"/>
      <c r="D25" s="303"/>
      <c r="E25" s="303"/>
      <c r="F25" s="303"/>
      <c r="G25" s="303"/>
      <c r="H25" s="303"/>
      <c r="I25" s="303"/>
      <c r="J25" s="303"/>
      <c r="K25" s="303"/>
      <c r="L25" s="303"/>
      <c r="M25" s="303"/>
      <c r="N25" s="253"/>
      <c r="O25" s="253"/>
      <c r="P25" s="5"/>
      <c r="Q25" s="5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38.25" customHeight="1">
      <c r="A26" s="3">
        <v>1</v>
      </c>
      <c r="B26" s="3" t="s">
        <v>43</v>
      </c>
      <c r="C26" s="3" t="s">
        <v>42</v>
      </c>
      <c r="D26" s="3" t="s">
        <v>41</v>
      </c>
      <c r="E26" s="3" t="s">
        <v>40</v>
      </c>
      <c r="F26" s="3" t="s">
        <v>24</v>
      </c>
      <c r="G26" s="3">
        <v>1587</v>
      </c>
      <c r="H26" s="3">
        <v>2008</v>
      </c>
      <c r="I26" s="3" t="s">
        <v>39</v>
      </c>
      <c r="J26" s="3"/>
      <c r="K26" s="3">
        <v>5</v>
      </c>
      <c r="L26" s="3" t="s">
        <v>38</v>
      </c>
      <c r="M26" s="3" t="s">
        <v>37</v>
      </c>
      <c r="N26" s="146" t="s">
        <v>1106</v>
      </c>
      <c r="O26" s="3" t="s">
        <v>36</v>
      </c>
      <c r="P26" s="132">
        <v>12400</v>
      </c>
      <c r="Q26" s="132"/>
      <c r="R26" s="147"/>
      <c r="S26" s="3"/>
      <c r="T26" s="251" t="s">
        <v>1297</v>
      </c>
      <c r="U26" s="251" t="s">
        <v>1285</v>
      </c>
      <c r="V26" s="251" t="s">
        <v>1297</v>
      </c>
      <c r="W26" s="251" t="s">
        <v>1285</v>
      </c>
      <c r="X26" s="235" t="s">
        <v>0</v>
      </c>
      <c r="Y26" s="235" t="s">
        <v>0</v>
      </c>
      <c r="Z26" s="235" t="s">
        <v>0</v>
      </c>
      <c r="AA26" s="235"/>
      <c r="AB26" s="235"/>
    </row>
    <row r="27" spans="1:28" ht="38.25" customHeight="1">
      <c r="A27" s="3">
        <v>2</v>
      </c>
      <c r="B27" s="3" t="s">
        <v>35</v>
      </c>
      <c r="C27" s="3" t="s">
        <v>34</v>
      </c>
      <c r="D27" s="3" t="s">
        <v>33</v>
      </c>
      <c r="E27" s="3" t="s">
        <v>32</v>
      </c>
      <c r="F27" s="3" t="s">
        <v>31</v>
      </c>
      <c r="G27" s="3">
        <v>1758</v>
      </c>
      <c r="H27" s="3">
        <v>2014</v>
      </c>
      <c r="I27" s="3" t="s">
        <v>30</v>
      </c>
      <c r="J27" s="3"/>
      <c r="K27" s="3">
        <v>1</v>
      </c>
      <c r="L27" s="3"/>
      <c r="M27" s="3" t="s">
        <v>29</v>
      </c>
      <c r="N27" s="10" t="s">
        <v>1107</v>
      </c>
      <c r="O27" s="3"/>
      <c r="P27" s="132">
        <v>54600</v>
      </c>
      <c r="Q27" s="132"/>
      <c r="R27" s="3"/>
      <c r="S27" s="3"/>
      <c r="T27" s="251" t="s">
        <v>1298</v>
      </c>
      <c r="U27" s="251" t="s">
        <v>1286</v>
      </c>
      <c r="V27" s="251" t="s">
        <v>1298</v>
      </c>
      <c r="W27" s="251" t="s">
        <v>1287</v>
      </c>
      <c r="X27" s="235" t="s">
        <v>0</v>
      </c>
      <c r="Y27" s="235" t="s">
        <v>0</v>
      </c>
      <c r="Z27" s="235" t="s">
        <v>0</v>
      </c>
      <c r="AA27" s="235"/>
      <c r="AB27" s="235"/>
    </row>
    <row r="28" spans="1:28" ht="12.75" customHeight="1">
      <c r="A28" s="303" t="s">
        <v>1368</v>
      </c>
      <c r="B28" s="303"/>
      <c r="C28" s="303"/>
      <c r="D28" s="303"/>
      <c r="E28" s="303"/>
      <c r="F28" s="303"/>
      <c r="G28" s="303"/>
      <c r="H28" s="303"/>
      <c r="I28" s="303"/>
      <c r="J28" s="303"/>
      <c r="K28" s="303"/>
      <c r="L28" s="303"/>
      <c r="M28" s="303"/>
      <c r="N28" s="253"/>
      <c r="O28" s="253"/>
      <c r="P28" s="5"/>
      <c r="Q28" s="5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s="7" customFormat="1" ht="38.25" customHeight="1">
      <c r="A29" s="3">
        <v>1</v>
      </c>
      <c r="B29" s="3" t="s">
        <v>28</v>
      </c>
      <c r="C29" s="3" t="s">
        <v>27</v>
      </c>
      <c r="D29" s="3" t="s">
        <v>26</v>
      </c>
      <c r="E29" s="3" t="s">
        <v>25</v>
      </c>
      <c r="F29" s="3" t="s">
        <v>24</v>
      </c>
      <c r="G29" s="3" t="s">
        <v>23</v>
      </c>
      <c r="H29" s="3">
        <v>2012</v>
      </c>
      <c r="I29" s="3" t="s">
        <v>22</v>
      </c>
      <c r="J29" s="3" t="s">
        <v>21</v>
      </c>
      <c r="K29" s="3">
        <v>5</v>
      </c>
      <c r="L29" s="3"/>
      <c r="M29" s="3" t="s">
        <v>20</v>
      </c>
      <c r="N29" s="3"/>
      <c r="O29" s="3"/>
      <c r="P29" s="207">
        <v>22200</v>
      </c>
      <c r="Q29" s="207"/>
      <c r="R29" s="3" t="s">
        <v>19</v>
      </c>
      <c r="S29" s="210">
        <v>200</v>
      </c>
      <c r="T29" s="233" t="s">
        <v>1299</v>
      </c>
      <c r="U29" s="233" t="s">
        <v>1288</v>
      </c>
      <c r="V29" s="233" t="s">
        <v>1299</v>
      </c>
      <c r="W29" s="233" t="s">
        <v>1288</v>
      </c>
      <c r="X29" s="234" t="s">
        <v>0</v>
      </c>
      <c r="Y29" s="234" t="s">
        <v>0</v>
      </c>
      <c r="Z29" s="234" t="s">
        <v>0</v>
      </c>
      <c r="AA29" s="234" t="s">
        <v>0</v>
      </c>
      <c r="AB29" s="235" t="s">
        <v>1364</v>
      </c>
    </row>
    <row r="30" spans="1:28" ht="12.75" customHeight="1">
      <c r="A30" s="303" t="s">
        <v>1367</v>
      </c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253"/>
      <c r="O30" s="253"/>
      <c r="P30" s="5"/>
      <c r="Q30" s="5"/>
      <c r="R30" s="4"/>
      <c r="S30" s="4"/>
      <c r="T30" s="264"/>
      <c r="U30" s="264"/>
      <c r="V30" s="264"/>
      <c r="W30" s="264"/>
      <c r="X30" s="264"/>
      <c r="Y30" s="264"/>
      <c r="Z30" s="264"/>
      <c r="AA30" s="264"/>
      <c r="AB30" s="264"/>
    </row>
    <row r="31" spans="1:28" ht="38.25" customHeight="1">
      <c r="A31" s="3">
        <v>1</v>
      </c>
      <c r="B31" s="3" t="s">
        <v>18</v>
      </c>
      <c r="C31" s="3" t="s">
        <v>17</v>
      </c>
      <c r="D31" s="3" t="s">
        <v>16</v>
      </c>
      <c r="E31" s="3" t="s">
        <v>15</v>
      </c>
      <c r="F31" s="3" t="s">
        <v>14</v>
      </c>
      <c r="G31" s="3" t="s">
        <v>13</v>
      </c>
      <c r="H31" s="3">
        <v>2015</v>
      </c>
      <c r="I31" s="3" t="s">
        <v>12</v>
      </c>
      <c r="J31" s="6" t="s">
        <v>11</v>
      </c>
      <c r="K31" s="3">
        <v>5</v>
      </c>
      <c r="L31" s="3">
        <v>530</v>
      </c>
      <c r="M31" s="3">
        <v>1664</v>
      </c>
      <c r="N31" s="6">
        <v>59300</v>
      </c>
      <c r="O31" s="3" t="s">
        <v>10</v>
      </c>
      <c r="P31" s="207">
        <v>25700</v>
      </c>
      <c r="Q31" s="207"/>
      <c r="R31" s="3"/>
      <c r="S31" s="210"/>
      <c r="T31" s="233" t="s">
        <v>1294</v>
      </c>
      <c r="U31" s="233" t="s">
        <v>1284</v>
      </c>
      <c r="V31" s="233" t="s">
        <v>1294</v>
      </c>
      <c r="W31" s="233" t="s">
        <v>1284</v>
      </c>
      <c r="X31" s="234" t="s">
        <v>0</v>
      </c>
      <c r="Y31" s="234" t="s">
        <v>0</v>
      </c>
      <c r="Z31" s="234" t="s">
        <v>0</v>
      </c>
      <c r="AA31" s="234"/>
      <c r="AB31" s="235"/>
    </row>
    <row r="32" spans="1:28" s="8" customFormat="1" ht="24.95" customHeight="1">
      <c r="A32" s="255">
        <v>2</v>
      </c>
      <c r="B32" s="255" t="s">
        <v>1113</v>
      </c>
      <c r="C32" s="255" t="s">
        <v>1114</v>
      </c>
      <c r="D32" s="255" t="s">
        <v>1115</v>
      </c>
      <c r="E32" s="255" t="s">
        <v>1116</v>
      </c>
      <c r="F32" s="255" t="s">
        <v>14</v>
      </c>
      <c r="G32" s="255" t="s">
        <v>1117</v>
      </c>
      <c r="H32" s="255">
        <v>2016</v>
      </c>
      <c r="I32" s="255" t="s">
        <v>1118</v>
      </c>
      <c r="J32" s="255" t="s">
        <v>1119</v>
      </c>
      <c r="K32" s="255">
        <v>5</v>
      </c>
      <c r="L32" s="255">
        <v>1630</v>
      </c>
      <c r="M32" s="255"/>
      <c r="N32" s="255">
        <v>39450</v>
      </c>
      <c r="O32" s="255" t="s">
        <v>10</v>
      </c>
      <c r="P32" s="207">
        <v>29600</v>
      </c>
      <c r="Q32" s="206"/>
      <c r="R32" s="206"/>
      <c r="S32" s="206"/>
      <c r="T32" s="13" t="s">
        <v>1289</v>
      </c>
      <c r="U32" s="13" t="s">
        <v>1303</v>
      </c>
      <c r="V32" s="13" t="s">
        <v>1289</v>
      </c>
      <c r="W32" s="13" t="s">
        <v>1303</v>
      </c>
      <c r="X32" s="234" t="s">
        <v>0</v>
      </c>
      <c r="Y32" s="234" t="s">
        <v>0</v>
      </c>
      <c r="Z32" s="234" t="s">
        <v>0</v>
      </c>
      <c r="AA32" s="158"/>
      <c r="AB32" s="235"/>
    </row>
    <row r="33" spans="1:28" ht="12.75" customHeight="1">
      <c r="A33" s="303" t="s">
        <v>1366</v>
      </c>
      <c r="B33" s="303"/>
      <c r="C33" s="303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253"/>
      <c r="O33" s="253"/>
      <c r="P33" s="5"/>
      <c r="Q33" s="5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30.75" customHeight="1">
      <c r="A34" s="3">
        <v>1</v>
      </c>
      <c r="B34" s="227" t="s">
        <v>28</v>
      </c>
      <c r="C34" s="227" t="s">
        <v>1307</v>
      </c>
      <c r="D34" s="228" t="s">
        <v>9</v>
      </c>
      <c r="E34" s="227" t="s">
        <v>1156</v>
      </c>
      <c r="F34" s="229" t="s">
        <v>8</v>
      </c>
      <c r="G34" s="227">
        <v>2198</v>
      </c>
      <c r="H34" s="228">
        <v>2014</v>
      </c>
      <c r="I34" s="227" t="s">
        <v>1157</v>
      </c>
      <c r="J34" s="227"/>
      <c r="K34" s="227">
        <v>7</v>
      </c>
      <c r="L34" s="229">
        <v>950</v>
      </c>
      <c r="M34" s="229">
        <v>3500</v>
      </c>
      <c r="N34" s="230"/>
      <c r="O34" s="228" t="s">
        <v>10</v>
      </c>
      <c r="P34" s="242">
        <v>60000</v>
      </c>
      <c r="Q34" s="240"/>
      <c r="R34" s="237"/>
      <c r="S34" s="238"/>
      <c r="T34" s="251" t="s">
        <v>1301</v>
      </c>
      <c r="U34" s="251" t="s">
        <v>1302</v>
      </c>
      <c r="V34" s="251" t="s">
        <v>1301</v>
      </c>
      <c r="W34" s="251" t="s">
        <v>1302</v>
      </c>
      <c r="X34" s="235" t="s">
        <v>0</v>
      </c>
      <c r="Y34" s="235" t="s">
        <v>0</v>
      </c>
      <c r="Z34" s="235" t="s">
        <v>0</v>
      </c>
      <c r="AA34" s="235"/>
      <c r="AB34" s="235"/>
    </row>
    <row r="35" spans="1:28" ht="38.25" customHeight="1">
      <c r="A35" s="3">
        <v>2</v>
      </c>
      <c r="B35" s="228" t="s">
        <v>7</v>
      </c>
      <c r="C35" s="228" t="s">
        <v>6</v>
      </c>
      <c r="D35" s="228" t="s">
        <v>5</v>
      </c>
      <c r="E35" s="228" t="s">
        <v>4</v>
      </c>
      <c r="F35" s="229" t="s">
        <v>3</v>
      </c>
      <c r="G35" s="228">
        <v>2299</v>
      </c>
      <c r="H35" s="228">
        <v>2015</v>
      </c>
      <c r="I35" s="228" t="s">
        <v>2</v>
      </c>
      <c r="J35" s="228" t="s">
        <v>1</v>
      </c>
      <c r="K35" s="228">
        <v>3</v>
      </c>
      <c r="L35" s="227">
        <v>1464</v>
      </c>
      <c r="M35" s="227">
        <v>3500</v>
      </c>
      <c r="N35" s="231"/>
      <c r="O35" s="228" t="s">
        <v>10</v>
      </c>
      <c r="P35" s="236">
        <v>61200</v>
      </c>
      <c r="Q35" s="236"/>
      <c r="R35" s="237"/>
      <c r="S35" s="238"/>
      <c r="T35" s="251" t="s">
        <v>1300</v>
      </c>
      <c r="U35" s="251" t="s">
        <v>1290</v>
      </c>
      <c r="V35" s="251" t="s">
        <v>1300</v>
      </c>
      <c r="W35" s="251" t="s">
        <v>1290</v>
      </c>
      <c r="X35" s="235" t="s">
        <v>0</v>
      </c>
      <c r="Y35" s="235" t="s">
        <v>0</v>
      </c>
      <c r="Z35" s="235" t="s">
        <v>0</v>
      </c>
      <c r="AA35" s="235"/>
      <c r="AB35" s="235"/>
    </row>
  </sheetData>
  <mergeCells count="40">
    <mergeCell ref="K1:L1"/>
    <mergeCell ref="A2:L2"/>
    <mergeCell ref="A3:A5"/>
    <mergeCell ref="B3:B5"/>
    <mergeCell ref="C3:C5"/>
    <mergeCell ref="D3:D5"/>
    <mergeCell ref="E3:E5"/>
    <mergeCell ref="F3:F5"/>
    <mergeCell ref="G3:G5"/>
    <mergeCell ref="V3:W3"/>
    <mergeCell ref="X3:AB3"/>
    <mergeCell ref="R4:R5"/>
    <mergeCell ref="H3:H5"/>
    <mergeCell ref="I3:I5"/>
    <mergeCell ref="J3:J5"/>
    <mergeCell ref="K3:K5"/>
    <mergeCell ref="L3:L5"/>
    <mergeCell ref="M3:M5"/>
    <mergeCell ref="N3:N5"/>
    <mergeCell ref="A33:M33"/>
    <mergeCell ref="AA4:AB4"/>
    <mergeCell ref="A6:M6"/>
    <mergeCell ref="A8:M8"/>
    <mergeCell ref="A15:M15"/>
    <mergeCell ref="A25:M25"/>
    <mergeCell ref="A28:M28"/>
    <mergeCell ref="O3:O5"/>
    <mergeCell ref="P3:P5"/>
    <mergeCell ref="W4:W5"/>
    <mergeCell ref="X4:X5"/>
    <mergeCell ref="Y4:Y5"/>
    <mergeCell ref="Z4:Z5"/>
    <mergeCell ref="Q3:Q5"/>
    <mergeCell ref="R3:S3"/>
    <mergeCell ref="T3:U3"/>
    <mergeCell ref="S4:S5"/>
    <mergeCell ref="T4:T5"/>
    <mergeCell ref="U4:U5"/>
    <mergeCell ref="V4:V5"/>
    <mergeCell ref="A30:M30"/>
  </mergeCells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/>
  <dimension ref="A1:F44"/>
  <sheetViews>
    <sheetView view="pageBreakPreview" zoomScale="85" zoomScaleNormal="75" zoomScaleSheetLayoutView="85" workbookViewId="0">
      <selection activeCell="A2" sqref="A2"/>
    </sheetView>
  </sheetViews>
  <sheetFormatPr defaultRowHeight="12.75"/>
  <cols>
    <col min="1" max="1" width="34.28515625" style="92" customWidth="1"/>
    <col min="2" max="2" width="17.140625" style="92" customWidth="1"/>
    <col min="3" max="3" width="15.7109375" style="93" customWidth="1"/>
    <col min="4" max="4" width="34.140625" style="92" customWidth="1"/>
    <col min="5" max="5" width="18.28515625" style="92" customWidth="1"/>
    <col min="6" max="6" width="11.140625" style="75" bestFit="1" customWidth="1"/>
    <col min="7" max="254" width="9.140625" style="75"/>
    <col min="255" max="255" width="34.28515625" style="75" customWidth="1"/>
    <col min="256" max="256" width="15.28515625" style="75" customWidth="1"/>
    <col min="257" max="257" width="17.140625" style="75" customWidth="1"/>
    <col min="258" max="258" width="15.7109375" style="75" customWidth="1"/>
    <col min="259" max="259" width="34.140625" style="75" customWidth="1"/>
    <col min="260" max="260" width="18.28515625" style="75" customWidth="1"/>
    <col min="261" max="261" width="12.5703125" style="75" bestFit="1" customWidth="1"/>
    <col min="262" max="510" width="9.140625" style="75"/>
    <col min="511" max="511" width="34.28515625" style="75" customWidth="1"/>
    <col min="512" max="512" width="15.28515625" style="75" customWidth="1"/>
    <col min="513" max="513" width="17.140625" style="75" customWidth="1"/>
    <col min="514" max="514" width="15.7109375" style="75" customWidth="1"/>
    <col min="515" max="515" width="34.140625" style="75" customWidth="1"/>
    <col min="516" max="516" width="18.28515625" style="75" customWidth="1"/>
    <col min="517" max="517" width="12.5703125" style="75" bestFit="1" customWidth="1"/>
    <col min="518" max="766" width="9.140625" style="75"/>
    <col min="767" max="767" width="34.28515625" style="75" customWidth="1"/>
    <col min="768" max="768" width="15.28515625" style="75" customWidth="1"/>
    <col min="769" max="769" width="17.140625" style="75" customWidth="1"/>
    <col min="770" max="770" width="15.7109375" style="75" customWidth="1"/>
    <col min="771" max="771" width="34.140625" style="75" customWidth="1"/>
    <col min="772" max="772" width="18.28515625" style="75" customWidth="1"/>
    <col min="773" max="773" width="12.5703125" style="75" bestFit="1" customWidth="1"/>
    <col min="774" max="1022" width="9.140625" style="75"/>
    <col min="1023" max="1023" width="34.28515625" style="75" customWidth="1"/>
    <col min="1024" max="1024" width="15.28515625" style="75" customWidth="1"/>
    <col min="1025" max="1025" width="17.140625" style="75" customWidth="1"/>
    <col min="1026" max="1026" width="15.7109375" style="75" customWidth="1"/>
    <col min="1027" max="1027" width="34.140625" style="75" customWidth="1"/>
    <col min="1028" max="1028" width="18.28515625" style="75" customWidth="1"/>
    <col min="1029" max="1029" width="12.5703125" style="75" bestFit="1" customWidth="1"/>
    <col min="1030" max="1278" width="9.140625" style="75"/>
    <col min="1279" max="1279" width="34.28515625" style="75" customWidth="1"/>
    <col min="1280" max="1280" width="15.28515625" style="75" customWidth="1"/>
    <col min="1281" max="1281" width="17.140625" style="75" customWidth="1"/>
    <col min="1282" max="1282" width="15.7109375" style="75" customWidth="1"/>
    <col min="1283" max="1283" width="34.140625" style="75" customWidth="1"/>
    <col min="1284" max="1284" width="18.28515625" style="75" customWidth="1"/>
    <col min="1285" max="1285" width="12.5703125" style="75" bestFit="1" customWidth="1"/>
    <col min="1286" max="1534" width="9.140625" style="75"/>
    <col min="1535" max="1535" width="34.28515625" style="75" customWidth="1"/>
    <col min="1536" max="1536" width="15.28515625" style="75" customWidth="1"/>
    <col min="1537" max="1537" width="17.140625" style="75" customWidth="1"/>
    <col min="1538" max="1538" width="15.7109375" style="75" customWidth="1"/>
    <col min="1539" max="1539" width="34.140625" style="75" customWidth="1"/>
    <col min="1540" max="1540" width="18.28515625" style="75" customWidth="1"/>
    <col min="1541" max="1541" width="12.5703125" style="75" bestFit="1" customWidth="1"/>
    <col min="1542" max="1790" width="9.140625" style="75"/>
    <col min="1791" max="1791" width="34.28515625" style="75" customWidth="1"/>
    <col min="1792" max="1792" width="15.28515625" style="75" customWidth="1"/>
    <col min="1793" max="1793" width="17.140625" style="75" customWidth="1"/>
    <col min="1794" max="1794" width="15.7109375" style="75" customWidth="1"/>
    <col min="1795" max="1795" width="34.140625" style="75" customWidth="1"/>
    <col min="1796" max="1796" width="18.28515625" style="75" customWidth="1"/>
    <col min="1797" max="1797" width="12.5703125" style="75" bestFit="1" customWidth="1"/>
    <col min="1798" max="2046" width="9.140625" style="75"/>
    <col min="2047" max="2047" width="34.28515625" style="75" customWidth="1"/>
    <col min="2048" max="2048" width="15.28515625" style="75" customWidth="1"/>
    <col min="2049" max="2049" width="17.140625" style="75" customWidth="1"/>
    <col min="2050" max="2050" width="15.7109375" style="75" customWidth="1"/>
    <col min="2051" max="2051" width="34.140625" style="75" customWidth="1"/>
    <col min="2052" max="2052" width="18.28515625" style="75" customWidth="1"/>
    <col min="2053" max="2053" width="12.5703125" style="75" bestFit="1" customWidth="1"/>
    <col min="2054" max="2302" width="9.140625" style="75"/>
    <col min="2303" max="2303" width="34.28515625" style="75" customWidth="1"/>
    <col min="2304" max="2304" width="15.28515625" style="75" customWidth="1"/>
    <col min="2305" max="2305" width="17.140625" style="75" customWidth="1"/>
    <col min="2306" max="2306" width="15.7109375" style="75" customWidth="1"/>
    <col min="2307" max="2307" width="34.140625" style="75" customWidth="1"/>
    <col min="2308" max="2308" width="18.28515625" style="75" customWidth="1"/>
    <col min="2309" max="2309" width="12.5703125" style="75" bestFit="1" customWidth="1"/>
    <col min="2310" max="2558" width="9.140625" style="75"/>
    <col min="2559" max="2559" width="34.28515625" style="75" customWidth="1"/>
    <col min="2560" max="2560" width="15.28515625" style="75" customWidth="1"/>
    <col min="2561" max="2561" width="17.140625" style="75" customWidth="1"/>
    <col min="2562" max="2562" width="15.7109375" style="75" customWidth="1"/>
    <col min="2563" max="2563" width="34.140625" style="75" customWidth="1"/>
    <col min="2564" max="2564" width="18.28515625" style="75" customWidth="1"/>
    <col min="2565" max="2565" width="12.5703125" style="75" bestFit="1" customWidth="1"/>
    <col min="2566" max="2814" width="9.140625" style="75"/>
    <col min="2815" max="2815" width="34.28515625" style="75" customWidth="1"/>
    <col min="2816" max="2816" width="15.28515625" style="75" customWidth="1"/>
    <col min="2817" max="2817" width="17.140625" style="75" customWidth="1"/>
    <col min="2818" max="2818" width="15.7109375" style="75" customWidth="1"/>
    <col min="2819" max="2819" width="34.140625" style="75" customWidth="1"/>
    <col min="2820" max="2820" width="18.28515625" style="75" customWidth="1"/>
    <col min="2821" max="2821" width="12.5703125" style="75" bestFit="1" customWidth="1"/>
    <col min="2822" max="3070" width="9.140625" style="75"/>
    <col min="3071" max="3071" width="34.28515625" style="75" customWidth="1"/>
    <col min="3072" max="3072" width="15.28515625" style="75" customWidth="1"/>
    <col min="3073" max="3073" width="17.140625" style="75" customWidth="1"/>
    <col min="3074" max="3074" width="15.7109375" style="75" customWidth="1"/>
    <col min="3075" max="3075" width="34.140625" style="75" customWidth="1"/>
    <col min="3076" max="3076" width="18.28515625" style="75" customWidth="1"/>
    <col min="3077" max="3077" width="12.5703125" style="75" bestFit="1" customWidth="1"/>
    <col min="3078" max="3326" width="9.140625" style="75"/>
    <col min="3327" max="3327" width="34.28515625" style="75" customWidth="1"/>
    <col min="3328" max="3328" width="15.28515625" style="75" customWidth="1"/>
    <col min="3329" max="3329" width="17.140625" style="75" customWidth="1"/>
    <col min="3330" max="3330" width="15.7109375" style="75" customWidth="1"/>
    <col min="3331" max="3331" width="34.140625" style="75" customWidth="1"/>
    <col min="3332" max="3332" width="18.28515625" style="75" customWidth="1"/>
    <col min="3333" max="3333" width="12.5703125" style="75" bestFit="1" customWidth="1"/>
    <col min="3334" max="3582" width="9.140625" style="75"/>
    <col min="3583" max="3583" width="34.28515625" style="75" customWidth="1"/>
    <col min="3584" max="3584" width="15.28515625" style="75" customWidth="1"/>
    <col min="3585" max="3585" width="17.140625" style="75" customWidth="1"/>
    <col min="3586" max="3586" width="15.7109375" style="75" customWidth="1"/>
    <col min="3587" max="3587" width="34.140625" style="75" customWidth="1"/>
    <col min="3588" max="3588" width="18.28515625" style="75" customWidth="1"/>
    <col min="3589" max="3589" width="12.5703125" style="75" bestFit="1" customWidth="1"/>
    <col min="3590" max="3838" width="9.140625" style="75"/>
    <col min="3839" max="3839" width="34.28515625" style="75" customWidth="1"/>
    <col min="3840" max="3840" width="15.28515625" style="75" customWidth="1"/>
    <col min="3841" max="3841" width="17.140625" style="75" customWidth="1"/>
    <col min="3842" max="3842" width="15.7109375" style="75" customWidth="1"/>
    <col min="3843" max="3843" width="34.140625" style="75" customWidth="1"/>
    <col min="3844" max="3844" width="18.28515625" style="75" customWidth="1"/>
    <col min="3845" max="3845" width="12.5703125" style="75" bestFit="1" customWidth="1"/>
    <col min="3846" max="4094" width="9.140625" style="75"/>
    <col min="4095" max="4095" width="34.28515625" style="75" customWidth="1"/>
    <col min="4096" max="4096" width="15.28515625" style="75" customWidth="1"/>
    <col min="4097" max="4097" width="17.140625" style="75" customWidth="1"/>
    <col min="4098" max="4098" width="15.7109375" style="75" customWidth="1"/>
    <col min="4099" max="4099" width="34.140625" style="75" customWidth="1"/>
    <col min="4100" max="4100" width="18.28515625" style="75" customWidth="1"/>
    <col min="4101" max="4101" width="12.5703125" style="75" bestFit="1" customWidth="1"/>
    <col min="4102" max="4350" width="9.140625" style="75"/>
    <col min="4351" max="4351" width="34.28515625" style="75" customWidth="1"/>
    <col min="4352" max="4352" width="15.28515625" style="75" customWidth="1"/>
    <col min="4353" max="4353" width="17.140625" style="75" customWidth="1"/>
    <col min="4354" max="4354" width="15.7109375" style="75" customWidth="1"/>
    <col min="4355" max="4355" width="34.140625" style="75" customWidth="1"/>
    <col min="4356" max="4356" width="18.28515625" style="75" customWidth="1"/>
    <col min="4357" max="4357" width="12.5703125" style="75" bestFit="1" customWidth="1"/>
    <col min="4358" max="4606" width="9.140625" style="75"/>
    <col min="4607" max="4607" width="34.28515625" style="75" customWidth="1"/>
    <col min="4608" max="4608" width="15.28515625" style="75" customWidth="1"/>
    <col min="4609" max="4609" width="17.140625" style="75" customWidth="1"/>
    <col min="4610" max="4610" width="15.7109375" style="75" customWidth="1"/>
    <col min="4611" max="4611" width="34.140625" style="75" customWidth="1"/>
    <col min="4612" max="4612" width="18.28515625" style="75" customWidth="1"/>
    <col min="4613" max="4613" width="12.5703125" style="75" bestFit="1" customWidth="1"/>
    <col min="4614" max="4862" width="9.140625" style="75"/>
    <col min="4863" max="4863" width="34.28515625" style="75" customWidth="1"/>
    <col min="4864" max="4864" width="15.28515625" style="75" customWidth="1"/>
    <col min="4865" max="4865" width="17.140625" style="75" customWidth="1"/>
    <col min="4866" max="4866" width="15.7109375" style="75" customWidth="1"/>
    <col min="4867" max="4867" width="34.140625" style="75" customWidth="1"/>
    <col min="4868" max="4868" width="18.28515625" style="75" customWidth="1"/>
    <col min="4869" max="4869" width="12.5703125" style="75" bestFit="1" customWidth="1"/>
    <col min="4870" max="5118" width="9.140625" style="75"/>
    <col min="5119" max="5119" width="34.28515625" style="75" customWidth="1"/>
    <col min="5120" max="5120" width="15.28515625" style="75" customWidth="1"/>
    <col min="5121" max="5121" width="17.140625" style="75" customWidth="1"/>
    <col min="5122" max="5122" width="15.7109375" style="75" customWidth="1"/>
    <col min="5123" max="5123" width="34.140625" style="75" customWidth="1"/>
    <col min="5124" max="5124" width="18.28515625" style="75" customWidth="1"/>
    <col min="5125" max="5125" width="12.5703125" style="75" bestFit="1" customWidth="1"/>
    <col min="5126" max="5374" width="9.140625" style="75"/>
    <col min="5375" max="5375" width="34.28515625" style="75" customWidth="1"/>
    <col min="5376" max="5376" width="15.28515625" style="75" customWidth="1"/>
    <col min="5377" max="5377" width="17.140625" style="75" customWidth="1"/>
    <col min="5378" max="5378" width="15.7109375" style="75" customWidth="1"/>
    <col min="5379" max="5379" width="34.140625" style="75" customWidth="1"/>
    <col min="5380" max="5380" width="18.28515625" style="75" customWidth="1"/>
    <col min="5381" max="5381" width="12.5703125" style="75" bestFit="1" customWidth="1"/>
    <col min="5382" max="5630" width="9.140625" style="75"/>
    <col min="5631" max="5631" width="34.28515625" style="75" customWidth="1"/>
    <col min="5632" max="5632" width="15.28515625" style="75" customWidth="1"/>
    <col min="5633" max="5633" width="17.140625" style="75" customWidth="1"/>
    <col min="5634" max="5634" width="15.7109375" style="75" customWidth="1"/>
    <col min="5635" max="5635" width="34.140625" style="75" customWidth="1"/>
    <col min="5636" max="5636" width="18.28515625" style="75" customWidth="1"/>
    <col min="5637" max="5637" width="12.5703125" style="75" bestFit="1" customWidth="1"/>
    <col min="5638" max="5886" width="9.140625" style="75"/>
    <col min="5887" max="5887" width="34.28515625" style="75" customWidth="1"/>
    <col min="5888" max="5888" width="15.28515625" style="75" customWidth="1"/>
    <col min="5889" max="5889" width="17.140625" style="75" customWidth="1"/>
    <col min="5890" max="5890" width="15.7109375" style="75" customWidth="1"/>
    <col min="5891" max="5891" width="34.140625" style="75" customWidth="1"/>
    <col min="5892" max="5892" width="18.28515625" style="75" customWidth="1"/>
    <col min="5893" max="5893" width="12.5703125" style="75" bestFit="1" customWidth="1"/>
    <col min="5894" max="6142" width="9.140625" style="75"/>
    <col min="6143" max="6143" width="34.28515625" style="75" customWidth="1"/>
    <col min="6144" max="6144" width="15.28515625" style="75" customWidth="1"/>
    <col min="6145" max="6145" width="17.140625" style="75" customWidth="1"/>
    <col min="6146" max="6146" width="15.7109375" style="75" customWidth="1"/>
    <col min="6147" max="6147" width="34.140625" style="75" customWidth="1"/>
    <col min="6148" max="6148" width="18.28515625" style="75" customWidth="1"/>
    <col min="6149" max="6149" width="12.5703125" style="75" bestFit="1" customWidth="1"/>
    <col min="6150" max="6398" width="9.140625" style="75"/>
    <col min="6399" max="6399" width="34.28515625" style="75" customWidth="1"/>
    <col min="6400" max="6400" width="15.28515625" style="75" customWidth="1"/>
    <col min="6401" max="6401" width="17.140625" style="75" customWidth="1"/>
    <col min="6402" max="6402" width="15.7109375" style="75" customWidth="1"/>
    <col min="6403" max="6403" width="34.140625" style="75" customWidth="1"/>
    <col min="6404" max="6404" width="18.28515625" style="75" customWidth="1"/>
    <col min="6405" max="6405" width="12.5703125" style="75" bestFit="1" customWidth="1"/>
    <col min="6406" max="6654" width="9.140625" style="75"/>
    <col min="6655" max="6655" width="34.28515625" style="75" customWidth="1"/>
    <col min="6656" max="6656" width="15.28515625" style="75" customWidth="1"/>
    <col min="6657" max="6657" width="17.140625" style="75" customWidth="1"/>
    <col min="6658" max="6658" width="15.7109375" style="75" customWidth="1"/>
    <col min="6659" max="6659" width="34.140625" style="75" customWidth="1"/>
    <col min="6660" max="6660" width="18.28515625" style="75" customWidth="1"/>
    <col min="6661" max="6661" width="12.5703125" style="75" bestFit="1" customWidth="1"/>
    <col min="6662" max="6910" width="9.140625" style="75"/>
    <col min="6911" max="6911" width="34.28515625" style="75" customWidth="1"/>
    <col min="6912" max="6912" width="15.28515625" style="75" customWidth="1"/>
    <col min="6913" max="6913" width="17.140625" style="75" customWidth="1"/>
    <col min="6914" max="6914" width="15.7109375" style="75" customWidth="1"/>
    <col min="6915" max="6915" width="34.140625" style="75" customWidth="1"/>
    <col min="6916" max="6916" width="18.28515625" style="75" customWidth="1"/>
    <col min="6917" max="6917" width="12.5703125" style="75" bestFit="1" customWidth="1"/>
    <col min="6918" max="7166" width="9.140625" style="75"/>
    <col min="7167" max="7167" width="34.28515625" style="75" customWidth="1"/>
    <col min="7168" max="7168" width="15.28515625" style="75" customWidth="1"/>
    <col min="7169" max="7169" width="17.140625" style="75" customWidth="1"/>
    <col min="7170" max="7170" width="15.7109375" style="75" customWidth="1"/>
    <col min="7171" max="7171" width="34.140625" style="75" customWidth="1"/>
    <col min="7172" max="7172" width="18.28515625" style="75" customWidth="1"/>
    <col min="7173" max="7173" width="12.5703125" style="75" bestFit="1" customWidth="1"/>
    <col min="7174" max="7422" width="9.140625" style="75"/>
    <col min="7423" max="7423" width="34.28515625" style="75" customWidth="1"/>
    <col min="7424" max="7424" width="15.28515625" style="75" customWidth="1"/>
    <col min="7425" max="7425" width="17.140625" style="75" customWidth="1"/>
    <col min="7426" max="7426" width="15.7109375" style="75" customWidth="1"/>
    <col min="7427" max="7427" width="34.140625" style="75" customWidth="1"/>
    <col min="7428" max="7428" width="18.28515625" style="75" customWidth="1"/>
    <col min="7429" max="7429" width="12.5703125" style="75" bestFit="1" customWidth="1"/>
    <col min="7430" max="7678" width="9.140625" style="75"/>
    <col min="7679" max="7679" width="34.28515625" style="75" customWidth="1"/>
    <col min="7680" max="7680" width="15.28515625" style="75" customWidth="1"/>
    <col min="7681" max="7681" width="17.140625" style="75" customWidth="1"/>
    <col min="7682" max="7682" width="15.7109375" style="75" customWidth="1"/>
    <col min="7683" max="7683" width="34.140625" style="75" customWidth="1"/>
    <col min="7684" max="7684" width="18.28515625" style="75" customWidth="1"/>
    <col min="7685" max="7685" width="12.5703125" style="75" bestFit="1" customWidth="1"/>
    <col min="7686" max="7934" width="9.140625" style="75"/>
    <col min="7935" max="7935" width="34.28515625" style="75" customWidth="1"/>
    <col min="7936" max="7936" width="15.28515625" style="75" customWidth="1"/>
    <col min="7937" max="7937" width="17.140625" style="75" customWidth="1"/>
    <col min="7938" max="7938" width="15.7109375" style="75" customWidth="1"/>
    <col min="7939" max="7939" width="34.140625" style="75" customWidth="1"/>
    <col min="7940" max="7940" width="18.28515625" style="75" customWidth="1"/>
    <col min="7941" max="7941" width="12.5703125" style="75" bestFit="1" customWidth="1"/>
    <col min="7942" max="8190" width="9.140625" style="75"/>
    <col min="8191" max="8191" width="34.28515625" style="75" customWidth="1"/>
    <col min="8192" max="8192" width="15.28515625" style="75" customWidth="1"/>
    <col min="8193" max="8193" width="17.140625" style="75" customWidth="1"/>
    <col min="8194" max="8194" width="15.7109375" style="75" customWidth="1"/>
    <col min="8195" max="8195" width="34.140625" style="75" customWidth="1"/>
    <col min="8196" max="8196" width="18.28515625" style="75" customWidth="1"/>
    <col min="8197" max="8197" width="12.5703125" style="75" bestFit="1" customWidth="1"/>
    <col min="8198" max="8446" width="9.140625" style="75"/>
    <col min="8447" max="8447" width="34.28515625" style="75" customWidth="1"/>
    <col min="8448" max="8448" width="15.28515625" style="75" customWidth="1"/>
    <col min="8449" max="8449" width="17.140625" style="75" customWidth="1"/>
    <col min="8450" max="8450" width="15.7109375" style="75" customWidth="1"/>
    <col min="8451" max="8451" width="34.140625" style="75" customWidth="1"/>
    <col min="8452" max="8452" width="18.28515625" style="75" customWidth="1"/>
    <col min="8453" max="8453" width="12.5703125" style="75" bestFit="1" customWidth="1"/>
    <col min="8454" max="8702" width="9.140625" style="75"/>
    <col min="8703" max="8703" width="34.28515625" style="75" customWidth="1"/>
    <col min="8704" max="8704" width="15.28515625" style="75" customWidth="1"/>
    <col min="8705" max="8705" width="17.140625" style="75" customWidth="1"/>
    <col min="8706" max="8706" width="15.7109375" style="75" customWidth="1"/>
    <col min="8707" max="8707" width="34.140625" style="75" customWidth="1"/>
    <col min="8708" max="8708" width="18.28515625" style="75" customWidth="1"/>
    <col min="8709" max="8709" width="12.5703125" style="75" bestFit="1" customWidth="1"/>
    <col min="8710" max="8958" width="9.140625" style="75"/>
    <col min="8959" max="8959" width="34.28515625" style="75" customWidth="1"/>
    <col min="8960" max="8960" width="15.28515625" style="75" customWidth="1"/>
    <col min="8961" max="8961" width="17.140625" style="75" customWidth="1"/>
    <col min="8962" max="8962" width="15.7109375" style="75" customWidth="1"/>
    <col min="8963" max="8963" width="34.140625" style="75" customWidth="1"/>
    <col min="8964" max="8964" width="18.28515625" style="75" customWidth="1"/>
    <col min="8965" max="8965" width="12.5703125" style="75" bestFit="1" customWidth="1"/>
    <col min="8966" max="9214" width="9.140625" style="75"/>
    <col min="9215" max="9215" width="34.28515625" style="75" customWidth="1"/>
    <col min="9216" max="9216" width="15.28515625" style="75" customWidth="1"/>
    <col min="9217" max="9217" width="17.140625" style="75" customWidth="1"/>
    <col min="9218" max="9218" width="15.7109375" style="75" customWidth="1"/>
    <col min="9219" max="9219" width="34.140625" style="75" customWidth="1"/>
    <col min="9220" max="9220" width="18.28515625" style="75" customWidth="1"/>
    <col min="9221" max="9221" width="12.5703125" style="75" bestFit="1" customWidth="1"/>
    <col min="9222" max="9470" width="9.140625" style="75"/>
    <col min="9471" max="9471" width="34.28515625" style="75" customWidth="1"/>
    <col min="9472" max="9472" width="15.28515625" style="75" customWidth="1"/>
    <col min="9473" max="9473" width="17.140625" style="75" customWidth="1"/>
    <col min="9474" max="9474" width="15.7109375" style="75" customWidth="1"/>
    <col min="9475" max="9475" width="34.140625" style="75" customWidth="1"/>
    <col min="9476" max="9476" width="18.28515625" style="75" customWidth="1"/>
    <col min="9477" max="9477" width="12.5703125" style="75" bestFit="1" customWidth="1"/>
    <col min="9478" max="9726" width="9.140625" style="75"/>
    <col min="9727" max="9727" width="34.28515625" style="75" customWidth="1"/>
    <col min="9728" max="9728" width="15.28515625" style="75" customWidth="1"/>
    <col min="9729" max="9729" width="17.140625" style="75" customWidth="1"/>
    <col min="9730" max="9730" width="15.7109375" style="75" customWidth="1"/>
    <col min="9731" max="9731" width="34.140625" style="75" customWidth="1"/>
    <col min="9732" max="9732" width="18.28515625" style="75" customWidth="1"/>
    <col min="9733" max="9733" width="12.5703125" style="75" bestFit="1" customWidth="1"/>
    <col min="9734" max="9982" width="9.140625" style="75"/>
    <col min="9983" max="9983" width="34.28515625" style="75" customWidth="1"/>
    <col min="9984" max="9984" width="15.28515625" style="75" customWidth="1"/>
    <col min="9985" max="9985" width="17.140625" style="75" customWidth="1"/>
    <col min="9986" max="9986" width="15.7109375" style="75" customWidth="1"/>
    <col min="9987" max="9987" width="34.140625" style="75" customWidth="1"/>
    <col min="9988" max="9988" width="18.28515625" style="75" customWidth="1"/>
    <col min="9989" max="9989" width="12.5703125" style="75" bestFit="1" customWidth="1"/>
    <col min="9990" max="10238" width="9.140625" style="75"/>
    <col min="10239" max="10239" width="34.28515625" style="75" customWidth="1"/>
    <col min="10240" max="10240" width="15.28515625" style="75" customWidth="1"/>
    <col min="10241" max="10241" width="17.140625" style="75" customWidth="1"/>
    <col min="10242" max="10242" width="15.7109375" style="75" customWidth="1"/>
    <col min="10243" max="10243" width="34.140625" style="75" customWidth="1"/>
    <col min="10244" max="10244" width="18.28515625" style="75" customWidth="1"/>
    <col min="10245" max="10245" width="12.5703125" style="75" bestFit="1" customWidth="1"/>
    <col min="10246" max="10494" width="9.140625" style="75"/>
    <col min="10495" max="10495" width="34.28515625" style="75" customWidth="1"/>
    <col min="10496" max="10496" width="15.28515625" style="75" customWidth="1"/>
    <col min="10497" max="10497" width="17.140625" style="75" customWidth="1"/>
    <col min="10498" max="10498" width="15.7109375" style="75" customWidth="1"/>
    <col min="10499" max="10499" width="34.140625" style="75" customWidth="1"/>
    <col min="10500" max="10500" width="18.28515625" style="75" customWidth="1"/>
    <col min="10501" max="10501" width="12.5703125" style="75" bestFit="1" customWidth="1"/>
    <col min="10502" max="10750" width="9.140625" style="75"/>
    <col min="10751" max="10751" width="34.28515625" style="75" customWidth="1"/>
    <col min="10752" max="10752" width="15.28515625" style="75" customWidth="1"/>
    <col min="10753" max="10753" width="17.140625" style="75" customWidth="1"/>
    <col min="10754" max="10754" width="15.7109375" style="75" customWidth="1"/>
    <col min="10755" max="10755" width="34.140625" style="75" customWidth="1"/>
    <col min="10756" max="10756" width="18.28515625" style="75" customWidth="1"/>
    <col min="10757" max="10757" width="12.5703125" style="75" bestFit="1" customWidth="1"/>
    <col min="10758" max="11006" width="9.140625" style="75"/>
    <col min="11007" max="11007" width="34.28515625" style="75" customWidth="1"/>
    <col min="11008" max="11008" width="15.28515625" style="75" customWidth="1"/>
    <col min="11009" max="11009" width="17.140625" style="75" customWidth="1"/>
    <col min="11010" max="11010" width="15.7109375" style="75" customWidth="1"/>
    <col min="11011" max="11011" width="34.140625" style="75" customWidth="1"/>
    <col min="11012" max="11012" width="18.28515625" style="75" customWidth="1"/>
    <col min="11013" max="11013" width="12.5703125" style="75" bestFit="1" customWidth="1"/>
    <col min="11014" max="11262" width="9.140625" style="75"/>
    <col min="11263" max="11263" width="34.28515625" style="75" customWidth="1"/>
    <col min="11264" max="11264" width="15.28515625" style="75" customWidth="1"/>
    <col min="11265" max="11265" width="17.140625" style="75" customWidth="1"/>
    <col min="11266" max="11266" width="15.7109375" style="75" customWidth="1"/>
    <col min="11267" max="11267" width="34.140625" style="75" customWidth="1"/>
    <col min="11268" max="11268" width="18.28515625" style="75" customWidth="1"/>
    <col min="11269" max="11269" width="12.5703125" style="75" bestFit="1" customWidth="1"/>
    <col min="11270" max="11518" width="9.140625" style="75"/>
    <col min="11519" max="11519" width="34.28515625" style="75" customWidth="1"/>
    <col min="11520" max="11520" width="15.28515625" style="75" customWidth="1"/>
    <col min="11521" max="11521" width="17.140625" style="75" customWidth="1"/>
    <col min="11522" max="11522" width="15.7109375" style="75" customWidth="1"/>
    <col min="11523" max="11523" width="34.140625" style="75" customWidth="1"/>
    <col min="11524" max="11524" width="18.28515625" style="75" customWidth="1"/>
    <col min="11525" max="11525" width="12.5703125" style="75" bestFit="1" customWidth="1"/>
    <col min="11526" max="11774" width="9.140625" style="75"/>
    <col min="11775" max="11775" width="34.28515625" style="75" customWidth="1"/>
    <col min="11776" max="11776" width="15.28515625" style="75" customWidth="1"/>
    <col min="11777" max="11777" width="17.140625" style="75" customWidth="1"/>
    <col min="11778" max="11778" width="15.7109375" style="75" customWidth="1"/>
    <col min="11779" max="11779" width="34.140625" style="75" customWidth="1"/>
    <col min="11780" max="11780" width="18.28515625" style="75" customWidth="1"/>
    <col min="11781" max="11781" width="12.5703125" style="75" bestFit="1" customWidth="1"/>
    <col min="11782" max="12030" width="9.140625" style="75"/>
    <col min="12031" max="12031" width="34.28515625" style="75" customWidth="1"/>
    <col min="12032" max="12032" width="15.28515625" style="75" customWidth="1"/>
    <col min="12033" max="12033" width="17.140625" style="75" customWidth="1"/>
    <col min="12034" max="12034" width="15.7109375" style="75" customWidth="1"/>
    <col min="12035" max="12035" width="34.140625" style="75" customWidth="1"/>
    <col min="12036" max="12036" width="18.28515625" style="75" customWidth="1"/>
    <col min="12037" max="12037" width="12.5703125" style="75" bestFit="1" customWidth="1"/>
    <col min="12038" max="12286" width="9.140625" style="75"/>
    <col min="12287" max="12287" width="34.28515625" style="75" customWidth="1"/>
    <col min="12288" max="12288" width="15.28515625" style="75" customWidth="1"/>
    <col min="12289" max="12289" width="17.140625" style="75" customWidth="1"/>
    <col min="12290" max="12290" width="15.7109375" style="75" customWidth="1"/>
    <col min="12291" max="12291" width="34.140625" style="75" customWidth="1"/>
    <col min="12292" max="12292" width="18.28515625" style="75" customWidth="1"/>
    <col min="12293" max="12293" width="12.5703125" style="75" bestFit="1" customWidth="1"/>
    <col min="12294" max="12542" width="9.140625" style="75"/>
    <col min="12543" max="12543" width="34.28515625" style="75" customWidth="1"/>
    <col min="12544" max="12544" width="15.28515625" style="75" customWidth="1"/>
    <col min="12545" max="12545" width="17.140625" style="75" customWidth="1"/>
    <col min="12546" max="12546" width="15.7109375" style="75" customWidth="1"/>
    <col min="12547" max="12547" width="34.140625" style="75" customWidth="1"/>
    <col min="12548" max="12548" width="18.28515625" style="75" customWidth="1"/>
    <col min="12549" max="12549" width="12.5703125" style="75" bestFit="1" customWidth="1"/>
    <col min="12550" max="12798" width="9.140625" style="75"/>
    <col min="12799" max="12799" width="34.28515625" style="75" customWidth="1"/>
    <col min="12800" max="12800" width="15.28515625" style="75" customWidth="1"/>
    <col min="12801" max="12801" width="17.140625" style="75" customWidth="1"/>
    <col min="12802" max="12802" width="15.7109375" style="75" customWidth="1"/>
    <col min="12803" max="12803" width="34.140625" style="75" customWidth="1"/>
    <col min="12804" max="12804" width="18.28515625" style="75" customWidth="1"/>
    <col min="12805" max="12805" width="12.5703125" style="75" bestFit="1" customWidth="1"/>
    <col min="12806" max="13054" width="9.140625" style="75"/>
    <col min="13055" max="13055" width="34.28515625" style="75" customWidth="1"/>
    <col min="13056" max="13056" width="15.28515625" style="75" customWidth="1"/>
    <col min="13057" max="13057" width="17.140625" style="75" customWidth="1"/>
    <col min="13058" max="13058" width="15.7109375" style="75" customWidth="1"/>
    <col min="13059" max="13059" width="34.140625" style="75" customWidth="1"/>
    <col min="13060" max="13060" width="18.28515625" style="75" customWidth="1"/>
    <col min="13061" max="13061" width="12.5703125" style="75" bestFit="1" customWidth="1"/>
    <col min="13062" max="13310" width="9.140625" style="75"/>
    <col min="13311" max="13311" width="34.28515625" style="75" customWidth="1"/>
    <col min="13312" max="13312" width="15.28515625" style="75" customWidth="1"/>
    <col min="13313" max="13313" width="17.140625" style="75" customWidth="1"/>
    <col min="13314" max="13314" width="15.7109375" style="75" customWidth="1"/>
    <col min="13315" max="13315" width="34.140625" style="75" customWidth="1"/>
    <col min="13316" max="13316" width="18.28515625" style="75" customWidth="1"/>
    <col min="13317" max="13317" width="12.5703125" style="75" bestFit="1" customWidth="1"/>
    <col min="13318" max="13566" width="9.140625" style="75"/>
    <col min="13567" max="13567" width="34.28515625" style="75" customWidth="1"/>
    <col min="13568" max="13568" width="15.28515625" style="75" customWidth="1"/>
    <col min="13569" max="13569" width="17.140625" style="75" customWidth="1"/>
    <col min="13570" max="13570" width="15.7109375" style="75" customWidth="1"/>
    <col min="13571" max="13571" width="34.140625" style="75" customWidth="1"/>
    <col min="13572" max="13572" width="18.28515625" style="75" customWidth="1"/>
    <col min="13573" max="13573" width="12.5703125" style="75" bestFit="1" customWidth="1"/>
    <col min="13574" max="13822" width="9.140625" style="75"/>
    <col min="13823" max="13823" width="34.28515625" style="75" customWidth="1"/>
    <col min="13824" max="13824" width="15.28515625" style="75" customWidth="1"/>
    <col min="13825" max="13825" width="17.140625" style="75" customWidth="1"/>
    <col min="13826" max="13826" width="15.7109375" style="75" customWidth="1"/>
    <col min="13827" max="13827" width="34.140625" style="75" customWidth="1"/>
    <col min="13828" max="13828" width="18.28515625" style="75" customWidth="1"/>
    <col min="13829" max="13829" width="12.5703125" style="75" bestFit="1" customWidth="1"/>
    <col min="13830" max="14078" width="9.140625" style="75"/>
    <col min="14079" max="14079" width="34.28515625" style="75" customWidth="1"/>
    <col min="14080" max="14080" width="15.28515625" style="75" customWidth="1"/>
    <col min="14081" max="14081" width="17.140625" style="75" customWidth="1"/>
    <col min="14082" max="14082" width="15.7109375" style="75" customWidth="1"/>
    <col min="14083" max="14083" width="34.140625" style="75" customWidth="1"/>
    <col min="14084" max="14084" width="18.28515625" style="75" customWidth="1"/>
    <col min="14085" max="14085" width="12.5703125" style="75" bestFit="1" customWidth="1"/>
    <col min="14086" max="14334" width="9.140625" style="75"/>
    <col min="14335" max="14335" width="34.28515625" style="75" customWidth="1"/>
    <col min="14336" max="14336" width="15.28515625" style="75" customWidth="1"/>
    <col min="14337" max="14337" width="17.140625" style="75" customWidth="1"/>
    <col min="14338" max="14338" width="15.7109375" style="75" customWidth="1"/>
    <col min="14339" max="14339" width="34.140625" style="75" customWidth="1"/>
    <col min="14340" max="14340" width="18.28515625" style="75" customWidth="1"/>
    <col min="14341" max="14341" width="12.5703125" style="75" bestFit="1" customWidth="1"/>
    <col min="14342" max="14590" width="9.140625" style="75"/>
    <col min="14591" max="14591" width="34.28515625" style="75" customWidth="1"/>
    <col min="14592" max="14592" width="15.28515625" style="75" customWidth="1"/>
    <col min="14593" max="14593" width="17.140625" style="75" customWidth="1"/>
    <col min="14594" max="14594" width="15.7109375" style="75" customWidth="1"/>
    <col min="14595" max="14595" width="34.140625" style="75" customWidth="1"/>
    <col min="14596" max="14596" width="18.28515625" style="75" customWidth="1"/>
    <col min="14597" max="14597" width="12.5703125" style="75" bestFit="1" customWidth="1"/>
    <col min="14598" max="14846" width="9.140625" style="75"/>
    <col min="14847" max="14847" width="34.28515625" style="75" customWidth="1"/>
    <col min="14848" max="14848" width="15.28515625" style="75" customWidth="1"/>
    <col min="14849" max="14849" width="17.140625" style="75" customWidth="1"/>
    <col min="14850" max="14850" width="15.7109375" style="75" customWidth="1"/>
    <col min="14851" max="14851" width="34.140625" style="75" customWidth="1"/>
    <col min="14852" max="14852" width="18.28515625" style="75" customWidth="1"/>
    <col min="14853" max="14853" width="12.5703125" style="75" bestFit="1" customWidth="1"/>
    <col min="14854" max="15102" width="9.140625" style="75"/>
    <col min="15103" max="15103" width="34.28515625" style="75" customWidth="1"/>
    <col min="15104" max="15104" width="15.28515625" style="75" customWidth="1"/>
    <col min="15105" max="15105" width="17.140625" style="75" customWidth="1"/>
    <col min="15106" max="15106" width="15.7109375" style="75" customWidth="1"/>
    <col min="15107" max="15107" width="34.140625" style="75" customWidth="1"/>
    <col min="15108" max="15108" width="18.28515625" style="75" customWidth="1"/>
    <col min="15109" max="15109" width="12.5703125" style="75" bestFit="1" customWidth="1"/>
    <col min="15110" max="15358" width="9.140625" style="75"/>
    <col min="15359" max="15359" width="34.28515625" style="75" customWidth="1"/>
    <col min="15360" max="15360" width="15.28515625" style="75" customWidth="1"/>
    <col min="15361" max="15361" width="17.140625" style="75" customWidth="1"/>
    <col min="15362" max="15362" width="15.7109375" style="75" customWidth="1"/>
    <col min="15363" max="15363" width="34.140625" style="75" customWidth="1"/>
    <col min="15364" max="15364" width="18.28515625" style="75" customWidth="1"/>
    <col min="15365" max="15365" width="12.5703125" style="75" bestFit="1" customWidth="1"/>
    <col min="15366" max="15614" width="9.140625" style="75"/>
    <col min="15615" max="15615" width="34.28515625" style="75" customWidth="1"/>
    <col min="15616" max="15616" width="15.28515625" style="75" customWidth="1"/>
    <col min="15617" max="15617" width="17.140625" style="75" customWidth="1"/>
    <col min="15618" max="15618" width="15.7109375" style="75" customWidth="1"/>
    <col min="15619" max="15619" width="34.140625" style="75" customWidth="1"/>
    <col min="15620" max="15620" width="18.28515625" style="75" customWidth="1"/>
    <col min="15621" max="15621" width="12.5703125" style="75" bestFit="1" customWidth="1"/>
    <col min="15622" max="15870" width="9.140625" style="75"/>
    <col min="15871" max="15871" width="34.28515625" style="75" customWidth="1"/>
    <col min="15872" max="15872" width="15.28515625" style="75" customWidth="1"/>
    <col min="15873" max="15873" width="17.140625" style="75" customWidth="1"/>
    <col min="15874" max="15874" width="15.7109375" style="75" customWidth="1"/>
    <col min="15875" max="15875" width="34.140625" style="75" customWidth="1"/>
    <col min="15876" max="15876" width="18.28515625" style="75" customWidth="1"/>
    <col min="15877" max="15877" width="12.5703125" style="75" bestFit="1" customWidth="1"/>
    <col min="15878" max="16126" width="9.140625" style="75"/>
    <col min="16127" max="16127" width="34.28515625" style="75" customWidth="1"/>
    <col min="16128" max="16128" width="15.28515625" style="75" customWidth="1"/>
    <col min="16129" max="16129" width="17.140625" style="75" customWidth="1"/>
    <col min="16130" max="16130" width="15.7109375" style="75" customWidth="1"/>
    <col min="16131" max="16131" width="34.140625" style="75" customWidth="1"/>
    <col min="16132" max="16132" width="18.28515625" style="75" customWidth="1"/>
    <col min="16133" max="16133" width="12.5703125" style="75" bestFit="1" customWidth="1"/>
    <col min="16134" max="16384" width="9.140625" style="75"/>
  </cols>
  <sheetData>
    <row r="1" spans="1:5">
      <c r="A1" s="245" t="s">
        <v>1068</v>
      </c>
    </row>
    <row r="2" spans="1:5">
      <c r="A2" s="83" t="s">
        <v>1278</v>
      </c>
    </row>
    <row r="3" spans="1:5">
      <c r="A3" s="245" t="s">
        <v>1308</v>
      </c>
    </row>
    <row r="4" spans="1:5" ht="89.25">
      <c r="A4" s="117" t="s">
        <v>1069</v>
      </c>
      <c r="B4" s="117" t="s">
        <v>1070</v>
      </c>
      <c r="C4" s="243" t="s">
        <v>1071</v>
      </c>
      <c r="D4" s="117" t="s">
        <v>1072</v>
      </c>
      <c r="E4" s="118" t="s">
        <v>1073</v>
      </c>
    </row>
    <row r="5" spans="1:5">
      <c r="A5" s="246" t="s">
        <v>1082</v>
      </c>
      <c r="B5" s="246" t="s">
        <v>1084</v>
      </c>
      <c r="C5" s="244">
        <v>42763</v>
      </c>
      <c r="D5" s="246"/>
      <c r="E5" s="247">
        <v>8400</v>
      </c>
    </row>
    <row r="6" spans="1:5" ht="25.5">
      <c r="A6" s="246" t="s">
        <v>170</v>
      </c>
      <c r="B6" s="246" t="s">
        <v>1075</v>
      </c>
      <c r="C6" s="244">
        <v>42796</v>
      </c>
      <c r="D6" s="246" t="s">
        <v>1088</v>
      </c>
      <c r="E6" s="247">
        <v>1496.3</v>
      </c>
    </row>
    <row r="7" spans="1:5" s="74" customFormat="1" ht="38.25">
      <c r="A7" s="246" t="s">
        <v>1082</v>
      </c>
      <c r="B7" s="246" t="s">
        <v>1075</v>
      </c>
      <c r="C7" s="244">
        <v>42820</v>
      </c>
      <c r="D7" s="246" t="s">
        <v>1083</v>
      </c>
      <c r="E7" s="247">
        <v>2000</v>
      </c>
    </row>
    <row r="8" spans="1:5" s="74" customFormat="1">
      <c r="A8" s="246"/>
      <c r="B8" s="246" t="s">
        <v>1077</v>
      </c>
      <c r="C8" s="244">
        <v>42821</v>
      </c>
      <c r="D8" s="246"/>
      <c r="E8" s="247">
        <v>400</v>
      </c>
    </row>
    <row r="9" spans="1:5" s="74" customFormat="1" ht="31.5" customHeight="1">
      <c r="A9" s="246" t="s">
        <v>1082</v>
      </c>
      <c r="B9" s="246" t="s">
        <v>1084</v>
      </c>
      <c r="C9" s="244">
        <v>42848</v>
      </c>
      <c r="D9" s="246" t="s">
        <v>1085</v>
      </c>
      <c r="E9" s="247">
        <v>625.94000000000005</v>
      </c>
    </row>
    <row r="10" spans="1:5" s="74" customFormat="1" ht="54" customHeight="1">
      <c r="A10" s="246" t="s">
        <v>1086</v>
      </c>
      <c r="B10" s="246" t="s">
        <v>1079</v>
      </c>
      <c r="C10" s="244">
        <v>42873</v>
      </c>
      <c r="D10" s="246" t="s">
        <v>1087</v>
      </c>
      <c r="E10" s="247">
        <v>560</v>
      </c>
    </row>
    <row r="11" spans="1:5" ht="25.5">
      <c r="A11" s="246" t="s">
        <v>1082</v>
      </c>
      <c r="B11" s="246" t="s">
        <v>1084</v>
      </c>
      <c r="C11" s="244">
        <v>42885</v>
      </c>
      <c r="D11" s="246" t="s">
        <v>1309</v>
      </c>
      <c r="E11" s="247">
        <v>1372.68</v>
      </c>
    </row>
    <row r="12" spans="1:5" ht="38.25">
      <c r="A12" s="246" t="s">
        <v>191</v>
      </c>
      <c r="B12" s="246" t="s">
        <v>1075</v>
      </c>
      <c r="C12" s="244">
        <v>42906</v>
      </c>
      <c r="D12" s="246" t="s">
        <v>1310</v>
      </c>
      <c r="E12" s="247">
        <v>4501.8</v>
      </c>
    </row>
    <row r="13" spans="1:5">
      <c r="A13" s="246" t="s">
        <v>1082</v>
      </c>
      <c r="B13" s="246" t="s">
        <v>1084</v>
      </c>
      <c r="C13" s="244">
        <v>42927</v>
      </c>
      <c r="D13" s="246" t="s">
        <v>1311</v>
      </c>
      <c r="E13" s="247">
        <v>830</v>
      </c>
    </row>
    <row r="14" spans="1:5" ht="43.5" customHeight="1">
      <c r="A14" s="246" t="s">
        <v>1312</v>
      </c>
      <c r="B14" s="246" t="s">
        <v>1075</v>
      </c>
      <c r="C14" s="244">
        <v>42929</v>
      </c>
      <c r="D14" s="246" t="s">
        <v>1313</v>
      </c>
      <c r="E14" s="247">
        <v>613.46</v>
      </c>
    </row>
    <row r="15" spans="1:5" ht="38.25">
      <c r="A15" s="246" t="s">
        <v>1314</v>
      </c>
      <c r="B15" s="246" t="s">
        <v>1075</v>
      </c>
      <c r="C15" s="244">
        <v>42963</v>
      </c>
      <c r="D15" s="246" t="s">
        <v>1315</v>
      </c>
      <c r="E15" s="247">
        <v>12942.79</v>
      </c>
    </row>
    <row r="16" spans="1:5" ht="38.25">
      <c r="A16" s="246" t="s">
        <v>1086</v>
      </c>
      <c r="B16" s="246" t="s">
        <v>1079</v>
      </c>
      <c r="C16" s="244">
        <v>42983</v>
      </c>
      <c r="D16" s="246" t="s">
        <v>1316</v>
      </c>
      <c r="E16" s="247">
        <v>2847.28</v>
      </c>
    </row>
    <row r="17" spans="1:5">
      <c r="A17" s="246"/>
      <c r="B17" s="246" t="s">
        <v>81</v>
      </c>
      <c r="C17" s="244">
        <v>42984</v>
      </c>
      <c r="D17" s="246"/>
      <c r="E17" s="247">
        <v>864.97</v>
      </c>
    </row>
    <row r="18" spans="1:5" ht="25.5">
      <c r="A18" s="246" t="s">
        <v>1081</v>
      </c>
      <c r="B18" s="246" t="s">
        <v>1075</v>
      </c>
      <c r="C18" s="244">
        <v>43011</v>
      </c>
      <c r="D18" s="246" t="s">
        <v>1317</v>
      </c>
      <c r="E18" s="247">
        <v>2371.59</v>
      </c>
    </row>
    <row r="19" spans="1:5" ht="25.5">
      <c r="A19" s="246" t="s">
        <v>1081</v>
      </c>
      <c r="B19" s="246" t="s">
        <v>1075</v>
      </c>
      <c r="C19" s="244">
        <v>43025</v>
      </c>
      <c r="D19" s="246" t="s">
        <v>1318</v>
      </c>
      <c r="E19" s="247">
        <v>5642.86</v>
      </c>
    </row>
    <row r="20" spans="1:5" ht="25.5">
      <c r="A20" s="246" t="s">
        <v>1074</v>
      </c>
      <c r="B20" s="246" t="s">
        <v>1080</v>
      </c>
      <c r="C20" s="244">
        <v>43196</v>
      </c>
      <c r="D20" s="246"/>
      <c r="E20" s="247">
        <v>13700</v>
      </c>
    </row>
    <row r="21" spans="1:5">
      <c r="A21" s="246"/>
      <c r="B21" s="246" t="s">
        <v>1080</v>
      </c>
      <c r="C21" s="244">
        <v>43196</v>
      </c>
      <c r="D21" s="246"/>
      <c r="E21" s="247">
        <v>1200</v>
      </c>
    </row>
    <row r="22" spans="1:5" ht="38.25">
      <c r="A22" s="246" t="s">
        <v>131</v>
      </c>
      <c r="B22" s="246" t="s">
        <v>1075</v>
      </c>
      <c r="C22" s="244">
        <v>43219</v>
      </c>
      <c r="D22" s="246" t="s">
        <v>1319</v>
      </c>
      <c r="E22" s="247">
        <v>1857.37</v>
      </c>
    </row>
    <row r="23" spans="1:5" ht="25.5">
      <c r="A23" s="246" t="s">
        <v>1082</v>
      </c>
      <c r="B23" s="246" t="s">
        <v>1084</v>
      </c>
      <c r="C23" s="244">
        <v>43231</v>
      </c>
      <c r="D23" s="246" t="s">
        <v>1320</v>
      </c>
      <c r="E23" s="247">
        <v>0</v>
      </c>
    </row>
    <row r="24" spans="1:5" ht="51">
      <c r="A24" s="246" t="s">
        <v>1321</v>
      </c>
      <c r="B24" s="246" t="s">
        <v>1076</v>
      </c>
      <c r="C24" s="244">
        <v>43281</v>
      </c>
      <c r="D24" s="246" t="s">
        <v>1322</v>
      </c>
      <c r="E24" s="247">
        <v>33495.629999999997</v>
      </c>
    </row>
    <row r="25" spans="1:5" ht="38.25">
      <c r="A25" s="246" t="s">
        <v>1082</v>
      </c>
      <c r="B25" s="246" t="s">
        <v>1084</v>
      </c>
      <c r="C25" s="244">
        <v>43348</v>
      </c>
      <c r="D25" s="246" t="s">
        <v>1323</v>
      </c>
      <c r="E25" s="247">
        <v>805.28</v>
      </c>
    </row>
    <row r="26" spans="1:5">
      <c r="A26" s="246"/>
      <c r="B26" s="246" t="s">
        <v>81</v>
      </c>
      <c r="C26" s="244">
        <v>43375</v>
      </c>
      <c r="D26" s="246"/>
      <c r="E26" s="247">
        <v>951.88</v>
      </c>
    </row>
    <row r="27" spans="1:5" ht="38.25">
      <c r="A27" s="246" t="s">
        <v>1082</v>
      </c>
      <c r="B27" s="246" t="s">
        <v>1084</v>
      </c>
      <c r="C27" s="244">
        <v>43405</v>
      </c>
      <c r="D27" s="246" t="s">
        <v>1324</v>
      </c>
      <c r="E27" s="247">
        <v>389.15</v>
      </c>
    </row>
    <row r="28" spans="1:5" ht="25.5">
      <c r="A28" s="246" t="s">
        <v>1082</v>
      </c>
      <c r="B28" s="246" t="s">
        <v>1084</v>
      </c>
      <c r="C28" s="244">
        <v>43437</v>
      </c>
      <c r="D28" s="246" t="s">
        <v>1325</v>
      </c>
      <c r="E28" s="247">
        <v>441.64</v>
      </c>
    </row>
    <row r="29" spans="1:5" ht="25.5">
      <c r="A29" s="246" t="s">
        <v>1326</v>
      </c>
      <c r="B29" s="246" t="s">
        <v>1075</v>
      </c>
      <c r="C29" s="244">
        <v>43518</v>
      </c>
      <c r="D29" s="246" t="s">
        <v>1327</v>
      </c>
      <c r="E29" s="247">
        <v>4642.13</v>
      </c>
    </row>
    <row r="30" spans="1:5" ht="25.5">
      <c r="A30" s="246" t="s">
        <v>1328</v>
      </c>
      <c r="B30" s="246" t="s">
        <v>1079</v>
      </c>
      <c r="C30" s="244">
        <v>43560</v>
      </c>
      <c r="D30" s="246" t="s">
        <v>1329</v>
      </c>
      <c r="E30" s="247">
        <v>1435</v>
      </c>
    </row>
    <row r="31" spans="1:5" ht="25.5">
      <c r="A31" s="246" t="s">
        <v>1047</v>
      </c>
      <c r="B31" s="246" t="s">
        <v>1075</v>
      </c>
      <c r="C31" s="244">
        <v>43599</v>
      </c>
      <c r="D31" s="246"/>
      <c r="E31" s="247">
        <v>1170.8399999999999</v>
      </c>
    </row>
    <row r="32" spans="1:5" ht="25.5">
      <c r="A32" s="246" t="s">
        <v>1074</v>
      </c>
      <c r="B32" s="246" t="s">
        <v>1075</v>
      </c>
      <c r="C32" s="244">
        <v>43614</v>
      </c>
      <c r="D32" s="246" t="s">
        <v>1330</v>
      </c>
      <c r="E32" s="247">
        <v>2021.2</v>
      </c>
    </row>
    <row r="33" spans="1:6" ht="25.5">
      <c r="A33" s="246" t="s">
        <v>1082</v>
      </c>
      <c r="B33" s="246" t="s">
        <v>1084</v>
      </c>
      <c r="C33" s="244">
        <v>43616</v>
      </c>
      <c r="D33" s="246" t="s">
        <v>1331</v>
      </c>
      <c r="E33" s="247">
        <v>6059.76</v>
      </c>
    </row>
    <row r="34" spans="1:6">
      <c r="A34" s="246"/>
      <c r="B34" s="246" t="s">
        <v>1080</v>
      </c>
      <c r="C34" s="244">
        <v>43655</v>
      </c>
      <c r="D34" s="246"/>
      <c r="E34" s="247">
        <v>6552.71</v>
      </c>
    </row>
    <row r="35" spans="1:6" ht="38.25">
      <c r="A35" s="246" t="s">
        <v>1082</v>
      </c>
      <c r="B35" s="246" t="s">
        <v>1075</v>
      </c>
      <c r="C35" s="244">
        <v>43675</v>
      </c>
      <c r="D35" s="246" t="s">
        <v>1332</v>
      </c>
      <c r="E35" s="247">
        <v>6185.48</v>
      </c>
    </row>
    <row r="36" spans="1:6" ht="51">
      <c r="A36" s="246" t="s">
        <v>1082</v>
      </c>
      <c r="B36" s="246" t="s">
        <v>1075</v>
      </c>
      <c r="C36" s="244">
        <v>43699</v>
      </c>
      <c r="D36" s="246" t="s">
        <v>1333</v>
      </c>
      <c r="E36" s="247">
        <v>1000</v>
      </c>
    </row>
    <row r="37" spans="1:6" ht="38.25">
      <c r="A37" s="246" t="s">
        <v>1082</v>
      </c>
      <c r="B37" s="246" t="s">
        <v>1075</v>
      </c>
      <c r="C37" s="244">
        <v>43724</v>
      </c>
      <c r="D37" s="246" t="s">
        <v>1334</v>
      </c>
      <c r="E37" s="247">
        <v>2000</v>
      </c>
    </row>
    <row r="38" spans="1:6" ht="25.5">
      <c r="A38" s="246" t="s">
        <v>1074</v>
      </c>
      <c r="B38" s="246" t="s">
        <v>1075</v>
      </c>
      <c r="C38" s="244">
        <v>43752</v>
      </c>
      <c r="D38" s="246" t="s">
        <v>1335</v>
      </c>
      <c r="E38" s="247">
        <v>3514.79</v>
      </c>
    </row>
    <row r="39" spans="1:6" ht="38.25">
      <c r="A39" s="246" t="s">
        <v>131</v>
      </c>
      <c r="B39" s="246" t="s">
        <v>1076</v>
      </c>
      <c r="C39" s="244">
        <v>43810</v>
      </c>
      <c r="D39" s="246" t="s">
        <v>1336</v>
      </c>
      <c r="E39" s="247">
        <v>616.70000000000005</v>
      </c>
    </row>
    <row r="40" spans="1:6" ht="38.25">
      <c r="A40" s="246" t="s">
        <v>1082</v>
      </c>
      <c r="B40" s="246" t="s">
        <v>1084</v>
      </c>
      <c r="C40" s="244">
        <v>43865</v>
      </c>
      <c r="D40" s="246" t="s">
        <v>1337</v>
      </c>
      <c r="E40" s="247">
        <v>221.94</v>
      </c>
    </row>
    <row r="41" spans="1:6" ht="25.5">
      <c r="A41" s="246" t="s">
        <v>1081</v>
      </c>
      <c r="B41" s="246" t="s">
        <v>1075</v>
      </c>
      <c r="C41" s="244">
        <v>43878</v>
      </c>
      <c r="D41" s="246" t="s">
        <v>1338</v>
      </c>
      <c r="E41" s="247">
        <v>2489.5</v>
      </c>
    </row>
    <row r="42" spans="1:6" ht="38.25">
      <c r="A42" s="246" t="s">
        <v>1074</v>
      </c>
      <c r="B42" s="246" t="s">
        <v>1078</v>
      </c>
      <c r="C42" s="244">
        <v>43949</v>
      </c>
      <c r="D42" s="246" t="s">
        <v>1339</v>
      </c>
      <c r="E42" s="247">
        <v>586.11</v>
      </c>
    </row>
    <row r="43" spans="1:6" ht="51">
      <c r="A43" s="246" t="s">
        <v>1074</v>
      </c>
      <c r="B43" s="246" t="s">
        <v>1075</v>
      </c>
      <c r="C43" s="244">
        <v>43962</v>
      </c>
      <c r="D43" s="246" t="s">
        <v>1340</v>
      </c>
      <c r="E43" s="247">
        <v>1205.32</v>
      </c>
    </row>
    <row r="44" spans="1:6">
      <c r="A44" s="311" t="s">
        <v>443</v>
      </c>
      <c r="B44" s="311"/>
      <c r="C44" s="311"/>
      <c r="D44" s="311"/>
      <c r="E44" s="248">
        <f>SUM(E5:E43)</f>
        <v>138012.1</v>
      </c>
      <c r="F44" s="110"/>
    </row>
  </sheetData>
  <mergeCells count="1">
    <mergeCell ref="A44:D44"/>
  </mergeCells>
  <pageMargins left="0.7" right="0.7" top="0.75" bottom="0.75" header="0.3" footer="0.3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6">
    <pageSetUpPr fitToPage="1"/>
  </sheetPr>
  <dimension ref="A1:G33"/>
  <sheetViews>
    <sheetView view="pageBreakPreview" zoomScale="60" zoomScaleNormal="84" workbookViewId="0">
      <selection activeCell="C11" sqref="C11"/>
    </sheetView>
  </sheetViews>
  <sheetFormatPr defaultColWidth="8.140625" defaultRowHeight="12.75"/>
  <cols>
    <col min="1" max="1" width="5.28515625" style="100" customWidth="1"/>
    <col min="2" max="2" width="40.42578125" style="75" customWidth="1"/>
    <col min="3" max="3" width="15.7109375" style="75" customWidth="1"/>
    <col min="4" max="5" width="19.42578125" style="75" customWidth="1"/>
    <col min="6" max="6" width="36" style="75" customWidth="1"/>
    <col min="7" max="7" width="15" style="75" bestFit="1" customWidth="1"/>
    <col min="8" max="256" width="8.140625" style="75"/>
    <col min="257" max="257" width="5.28515625" style="75" customWidth="1"/>
    <col min="258" max="258" width="40.42578125" style="75" customWidth="1"/>
    <col min="259" max="259" width="15.7109375" style="75" customWidth="1"/>
    <col min="260" max="260" width="19.42578125" style="75" customWidth="1"/>
    <col min="261" max="261" width="36" style="75" customWidth="1"/>
    <col min="262" max="262" width="16.28515625" style="75" customWidth="1"/>
    <col min="263" max="263" width="15" style="75" bestFit="1" customWidth="1"/>
    <col min="264" max="512" width="8.140625" style="75"/>
    <col min="513" max="513" width="5.28515625" style="75" customWidth="1"/>
    <col min="514" max="514" width="40.42578125" style="75" customWidth="1"/>
    <col min="515" max="515" width="15.7109375" style="75" customWidth="1"/>
    <col min="516" max="516" width="19.42578125" style="75" customWidth="1"/>
    <col min="517" max="517" width="36" style="75" customWidth="1"/>
    <col min="518" max="518" width="16.28515625" style="75" customWidth="1"/>
    <col min="519" max="519" width="15" style="75" bestFit="1" customWidth="1"/>
    <col min="520" max="768" width="8.140625" style="75"/>
    <col min="769" max="769" width="5.28515625" style="75" customWidth="1"/>
    <col min="770" max="770" width="40.42578125" style="75" customWidth="1"/>
    <col min="771" max="771" width="15.7109375" style="75" customWidth="1"/>
    <col min="772" max="772" width="19.42578125" style="75" customWidth="1"/>
    <col min="773" max="773" width="36" style="75" customWidth="1"/>
    <col min="774" max="774" width="16.28515625" style="75" customWidth="1"/>
    <col min="775" max="775" width="15" style="75" bestFit="1" customWidth="1"/>
    <col min="776" max="1024" width="8.140625" style="75"/>
    <col min="1025" max="1025" width="5.28515625" style="75" customWidth="1"/>
    <col min="1026" max="1026" width="40.42578125" style="75" customWidth="1"/>
    <col min="1027" max="1027" width="15.7109375" style="75" customWidth="1"/>
    <col min="1028" max="1028" width="19.42578125" style="75" customWidth="1"/>
    <col min="1029" max="1029" width="36" style="75" customWidth="1"/>
    <col min="1030" max="1030" width="16.28515625" style="75" customWidth="1"/>
    <col min="1031" max="1031" width="15" style="75" bestFit="1" customWidth="1"/>
    <col min="1032" max="1280" width="8.140625" style="75"/>
    <col min="1281" max="1281" width="5.28515625" style="75" customWidth="1"/>
    <col min="1282" max="1282" width="40.42578125" style="75" customWidth="1"/>
    <col min="1283" max="1283" width="15.7109375" style="75" customWidth="1"/>
    <col min="1284" max="1284" width="19.42578125" style="75" customWidth="1"/>
    <col min="1285" max="1285" width="36" style="75" customWidth="1"/>
    <col min="1286" max="1286" width="16.28515625" style="75" customWidth="1"/>
    <col min="1287" max="1287" width="15" style="75" bestFit="1" customWidth="1"/>
    <col min="1288" max="1536" width="8.140625" style="75"/>
    <col min="1537" max="1537" width="5.28515625" style="75" customWidth="1"/>
    <col min="1538" max="1538" width="40.42578125" style="75" customWidth="1"/>
    <col min="1539" max="1539" width="15.7109375" style="75" customWidth="1"/>
    <col min="1540" max="1540" width="19.42578125" style="75" customWidth="1"/>
    <col min="1541" max="1541" width="36" style="75" customWidth="1"/>
    <col min="1542" max="1542" width="16.28515625" style="75" customWidth="1"/>
    <col min="1543" max="1543" width="15" style="75" bestFit="1" customWidth="1"/>
    <col min="1544" max="1792" width="8.140625" style="75"/>
    <col min="1793" max="1793" width="5.28515625" style="75" customWidth="1"/>
    <col min="1794" max="1794" width="40.42578125" style="75" customWidth="1"/>
    <col min="1795" max="1795" width="15.7109375" style="75" customWidth="1"/>
    <col min="1796" max="1796" width="19.42578125" style="75" customWidth="1"/>
    <col min="1797" max="1797" width="36" style="75" customWidth="1"/>
    <col min="1798" max="1798" width="16.28515625" style="75" customWidth="1"/>
    <col min="1799" max="1799" width="15" style="75" bestFit="1" customWidth="1"/>
    <col min="1800" max="2048" width="8.140625" style="75"/>
    <col min="2049" max="2049" width="5.28515625" style="75" customWidth="1"/>
    <col min="2050" max="2050" width="40.42578125" style="75" customWidth="1"/>
    <col min="2051" max="2051" width="15.7109375" style="75" customWidth="1"/>
    <col min="2052" max="2052" width="19.42578125" style="75" customWidth="1"/>
    <col min="2053" max="2053" width="36" style="75" customWidth="1"/>
    <col min="2054" max="2054" width="16.28515625" style="75" customWidth="1"/>
    <col min="2055" max="2055" width="15" style="75" bestFit="1" customWidth="1"/>
    <col min="2056" max="2304" width="8.140625" style="75"/>
    <col min="2305" max="2305" width="5.28515625" style="75" customWidth="1"/>
    <col min="2306" max="2306" width="40.42578125" style="75" customWidth="1"/>
    <col min="2307" max="2307" width="15.7109375" style="75" customWidth="1"/>
    <col min="2308" max="2308" width="19.42578125" style="75" customWidth="1"/>
    <col min="2309" max="2309" width="36" style="75" customWidth="1"/>
    <col min="2310" max="2310" width="16.28515625" style="75" customWidth="1"/>
    <col min="2311" max="2311" width="15" style="75" bestFit="1" customWidth="1"/>
    <col min="2312" max="2560" width="8.140625" style="75"/>
    <col min="2561" max="2561" width="5.28515625" style="75" customWidth="1"/>
    <col min="2562" max="2562" width="40.42578125" style="75" customWidth="1"/>
    <col min="2563" max="2563" width="15.7109375" style="75" customWidth="1"/>
    <col min="2564" max="2564" width="19.42578125" style="75" customWidth="1"/>
    <col min="2565" max="2565" width="36" style="75" customWidth="1"/>
    <col min="2566" max="2566" width="16.28515625" style="75" customWidth="1"/>
    <col min="2567" max="2567" width="15" style="75" bestFit="1" customWidth="1"/>
    <col min="2568" max="2816" width="8.140625" style="75"/>
    <col min="2817" max="2817" width="5.28515625" style="75" customWidth="1"/>
    <col min="2818" max="2818" width="40.42578125" style="75" customWidth="1"/>
    <col min="2819" max="2819" width="15.7109375" style="75" customWidth="1"/>
    <col min="2820" max="2820" width="19.42578125" style="75" customWidth="1"/>
    <col min="2821" max="2821" width="36" style="75" customWidth="1"/>
    <col min="2822" max="2822" width="16.28515625" style="75" customWidth="1"/>
    <col min="2823" max="2823" width="15" style="75" bestFit="1" customWidth="1"/>
    <col min="2824" max="3072" width="8.140625" style="75"/>
    <col min="3073" max="3073" width="5.28515625" style="75" customWidth="1"/>
    <col min="3074" max="3074" width="40.42578125" style="75" customWidth="1"/>
    <col min="3075" max="3075" width="15.7109375" style="75" customWidth="1"/>
    <col min="3076" max="3076" width="19.42578125" style="75" customWidth="1"/>
    <col min="3077" max="3077" width="36" style="75" customWidth="1"/>
    <col min="3078" max="3078" width="16.28515625" style="75" customWidth="1"/>
    <col min="3079" max="3079" width="15" style="75" bestFit="1" customWidth="1"/>
    <col min="3080" max="3328" width="8.140625" style="75"/>
    <col min="3329" max="3329" width="5.28515625" style="75" customWidth="1"/>
    <col min="3330" max="3330" width="40.42578125" style="75" customWidth="1"/>
    <col min="3331" max="3331" width="15.7109375" style="75" customWidth="1"/>
    <col min="3332" max="3332" width="19.42578125" style="75" customWidth="1"/>
    <col min="3333" max="3333" width="36" style="75" customWidth="1"/>
    <col min="3334" max="3334" width="16.28515625" style="75" customWidth="1"/>
    <col min="3335" max="3335" width="15" style="75" bestFit="1" customWidth="1"/>
    <col min="3336" max="3584" width="8.140625" style="75"/>
    <col min="3585" max="3585" width="5.28515625" style="75" customWidth="1"/>
    <col min="3586" max="3586" width="40.42578125" style="75" customWidth="1"/>
    <col min="3587" max="3587" width="15.7109375" style="75" customWidth="1"/>
    <col min="3588" max="3588" width="19.42578125" style="75" customWidth="1"/>
    <col min="3589" max="3589" width="36" style="75" customWidth="1"/>
    <col min="3590" max="3590" width="16.28515625" style="75" customWidth="1"/>
    <col min="3591" max="3591" width="15" style="75" bestFit="1" customWidth="1"/>
    <col min="3592" max="3840" width="8.140625" style="75"/>
    <col min="3841" max="3841" width="5.28515625" style="75" customWidth="1"/>
    <col min="3842" max="3842" width="40.42578125" style="75" customWidth="1"/>
    <col min="3843" max="3843" width="15.7109375" style="75" customWidth="1"/>
    <col min="3844" max="3844" width="19.42578125" style="75" customWidth="1"/>
    <col min="3845" max="3845" width="36" style="75" customWidth="1"/>
    <col min="3846" max="3846" width="16.28515625" style="75" customWidth="1"/>
    <col min="3847" max="3847" width="15" style="75" bestFit="1" customWidth="1"/>
    <col min="3848" max="4096" width="8.140625" style="75"/>
    <col min="4097" max="4097" width="5.28515625" style="75" customWidth="1"/>
    <col min="4098" max="4098" width="40.42578125" style="75" customWidth="1"/>
    <col min="4099" max="4099" width="15.7109375" style="75" customWidth="1"/>
    <col min="4100" max="4100" width="19.42578125" style="75" customWidth="1"/>
    <col min="4101" max="4101" width="36" style="75" customWidth="1"/>
    <col min="4102" max="4102" width="16.28515625" style="75" customWidth="1"/>
    <col min="4103" max="4103" width="15" style="75" bestFit="1" customWidth="1"/>
    <col min="4104" max="4352" width="8.140625" style="75"/>
    <col min="4353" max="4353" width="5.28515625" style="75" customWidth="1"/>
    <col min="4354" max="4354" width="40.42578125" style="75" customWidth="1"/>
    <col min="4355" max="4355" width="15.7109375" style="75" customWidth="1"/>
    <col min="4356" max="4356" width="19.42578125" style="75" customWidth="1"/>
    <col min="4357" max="4357" width="36" style="75" customWidth="1"/>
    <col min="4358" max="4358" width="16.28515625" style="75" customWidth="1"/>
    <col min="4359" max="4359" width="15" style="75" bestFit="1" customWidth="1"/>
    <col min="4360" max="4608" width="8.140625" style="75"/>
    <col min="4609" max="4609" width="5.28515625" style="75" customWidth="1"/>
    <col min="4610" max="4610" width="40.42578125" style="75" customWidth="1"/>
    <col min="4611" max="4611" width="15.7109375" style="75" customWidth="1"/>
    <col min="4612" max="4612" width="19.42578125" style="75" customWidth="1"/>
    <col min="4613" max="4613" width="36" style="75" customWidth="1"/>
    <col min="4614" max="4614" width="16.28515625" style="75" customWidth="1"/>
    <col min="4615" max="4615" width="15" style="75" bestFit="1" customWidth="1"/>
    <col min="4616" max="4864" width="8.140625" style="75"/>
    <col min="4865" max="4865" width="5.28515625" style="75" customWidth="1"/>
    <col min="4866" max="4866" width="40.42578125" style="75" customWidth="1"/>
    <col min="4867" max="4867" width="15.7109375" style="75" customWidth="1"/>
    <col min="4868" max="4868" width="19.42578125" style="75" customWidth="1"/>
    <col min="4869" max="4869" width="36" style="75" customWidth="1"/>
    <col min="4870" max="4870" width="16.28515625" style="75" customWidth="1"/>
    <col min="4871" max="4871" width="15" style="75" bestFit="1" customWidth="1"/>
    <col min="4872" max="5120" width="8.140625" style="75"/>
    <col min="5121" max="5121" width="5.28515625" style="75" customWidth="1"/>
    <col min="5122" max="5122" width="40.42578125" style="75" customWidth="1"/>
    <col min="5123" max="5123" width="15.7109375" style="75" customWidth="1"/>
    <col min="5124" max="5124" width="19.42578125" style="75" customWidth="1"/>
    <col min="5125" max="5125" width="36" style="75" customWidth="1"/>
    <col min="5126" max="5126" width="16.28515625" style="75" customWidth="1"/>
    <col min="5127" max="5127" width="15" style="75" bestFit="1" customWidth="1"/>
    <col min="5128" max="5376" width="8.140625" style="75"/>
    <col min="5377" max="5377" width="5.28515625" style="75" customWidth="1"/>
    <col min="5378" max="5378" width="40.42578125" style="75" customWidth="1"/>
    <col min="5379" max="5379" width="15.7109375" style="75" customWidth="1"/>
    <col min="5380" max="5380" width="19.42578125" style="75" customWidth="1"/>
    <col min="5381" max="5381" width="36" style="75" customWidth="1"/>
    <col min="5382" max="5382" width="16.28515625" style="75" customWidth="1"/>
    <col min="5383" max="5383" width="15" style="75" bestFit="1" customWidth="1"/>
    <col min="5384" max="5632" width="8.140625" style="75"/>
    <col min="5633" max="5633" width="5.28515625" style="75" customWidth="1"/>
    <col min="5634" max="5634" width="40.42578125" style="75" customWidth="1"/>
    <col min="5635" max="5635" width="15.7109375" style="75" customWidth="1"/>
    <col min="5636" max="5636" width="19.42578125" style="75" customWidth="1"/>
    <col min="5637" max="5637" width="36" style="75" customWidth="1"/>
    <col min="5638" max="5638" width="16.28515625" style="75" customWidth="1"/>
    <col min="5639" max="5639" width="15" style="75" bestFit="1" customWidth="1"/>
    <col min="5640" max="5888" width="8.140625" style="75"/>
    <col min="5889" max="5889" width="5.28515625" style="75" customWidth="1"/>
    <col min="5890" max="5890" width="40.42578125" style="75" customWidth="1"/>
    <col min="5891" max="5891" width="15.7109375" style="75" customWidth="1"/>
    <col min="5892" max="5892" width="19.42578125" style="75" customWidth="1"/>
    <col min="5893" max="5893" width="36" style="75" customWidth="1"/>
    <col min="5894" max="5894" width="16.28515625" style="75" customWidth="1"/>
    <col min="5895" max="5895" width="15" style="75" bestFit="1" customWidth="1"/>
    <col min="5896" max="6144" width="8.140625" style="75"/>
    <col min="6145" max="6145" width="5.28515625" style="75" customWidth="1"/>
    <col min="6146" max="6146" width="40.42578125" style="75" customWidth="1"/>
    <col min="6147" max="6147" width="15.7109375" style="75" customWidth="1"/>
    <col min="6148" max="6148" width="19.42578125" style="75" customWidth="1"/>
    <col min="6149" max="6149" width="36" style="75" customWidth="1"/>
    <col min="6150" max="6150" width="16.28515625" style="75" customWidth="1"/>
    <col min="6151" max="6151" width="15" style="75" bestFit="1" customWidth="1"/>
    <col min="6152" max="6400" width="8.140625" style="75"/>
    <col min="6401" max="6401" width="5.28515625" style="75" customWidth="1"/>
    <col min="6402" max="6402" width="40.42578125" style="75" customWidth="1"/>
    <col min="6403" max="6403" width="15.7109375" style="75" customWidth="1"/>
    <col min="6404" max="6404" width="19.42578125" style="75" customWidth="1"/>
    <col min="6405" max="6405" width="36" style="75" customWidth="1"/>
    <col min="6406" max="6406" width="16.28515625" style="75" customWidth="1"/>
    <col min="6407" max="6407" width="15" style="75" bestFit="1" customWidth="1"/>
    <col min="6408" max="6656" width="8.140625" style="75"/>
    <col min="6657" max="6657" width="5.28515625" style="75" customWidth="1"/>
    <col min="6658" max="6658" width="40.42578125" style="75" customWidth="1"/>
    <col min="6659" max="6659" width="15.7109375" style="75" customWidth="1"/>
    <col min="6660" max="6660" width="19.42578125" style="75" customWidth="1"/>
    <col min="6661" max="6661" width="36" style="75" customWidth="1"/>
    <col min="6662" max="6662" width="16.28515625" style="75" customWidth="1"/>
    <col min="6663" max="6663" width="15" style="75" bestFit="1" customWidth="1"/>
    <col min="6664" max="6912" width="8.140625" style="75"/>
    <col min="6913" max="6913" width="5.28515625" style="75" customWidth="1"/>
    <col min="6914" max="6914" width="40.42578125" style="75" customWidth="1"/>
    <col min="6915" max="6915" width="15.7109375" style="75" customWidth="1"/>
    <col min="6916" max="6916" width="19.42578125" style="75" customWidth="1"/>
    <col min="6917" max="6917" width="36" style="75" customWidth="1"/>
    <col min="6918" max="6918" width="16.28515625" style="75" customWidth="1"/>
    <col min="6919" max="6919" width="15" style="75" bestFit="1" customWidth="1"/>
    <col min="6920" max="7168" width="8.140625" style="75"/>
    <col min="7169" max="7169" width="5.28515625" style="75" customWidth="1"/>
    <col min="7170" max="7170" width="40.42578125" style="75" customWidth="1"/>
    <col min="7171" max="7171" width="15.7109375" style="75" customWidth="1"/>
    <col min="7172" max="7172" width="19.42578125" style="75" customWidth="1"/>
    <col min="7173" max="7173" width="36" style="75" customWidth="1"/>
    <col min="7174" max="7174" width="16.28515625" style="75" customWidth="1"/>
    <col min="7175" max="7175" width="15" style="75" bestFit="1" customWidth="1"/>
    <col min="7176" max="7424" width="8.140625" style="75"/>
    <col min="7425" max="7425" width="5.28515625" style="75" customWidth="1"/>
    <col min="7426" max="7426" width="40.42578125" style="75" customWidth="1"/>
    <col min="7427" max="7427" width="15.7109375" style="75" customWidth="1"/>
    <col min="7428" max="7428" width="19.42578125" style="75" customWidth="1"/>
    <col min="7429" max="7429" width="36" style="75" customWidth="1"/>
    <col min="7430" max="7430" width="16.28515625" style="75" customWidth="1"/>
    <col min="7431" max="7431" width="15" style="75" bestFit="1" customWidth="1"/>
    <col min="7432" max="7680" width="8.140625" style="75"/>
    <col min="7681" max="7681" width="5.28515625" style="75" customWidth="1"/>
    <col min="7682" max="7682" width="40.42578125" style="75" customWidth="1"/>
    <col min="7683" max="7683" width="15.7109375" style="75" customWidth="1"/>
    <col min="7684" max="7684" width="19.42578125" style="75" customWidth="1"/>
    <col min="7685" max="7685" width="36" style="75" customWidth="1"/>
    <col min="7686" max="7686" width="16.28515625" style="75" customWidth="1"/>
    <col min="7687" max="7687" width="15" style="75" bestFit="1" customWidth="1"/>
    <col min="7688" max="7936" width="8.140625" style="75"/>
    <col min="7937" max="7937" width="5.28515625" style="75" customWidth="1"/>
    <col min="7938" max="7938" width="40.42578125" style="75" customWidth="1"/>
    <col min="7939" max="7939" width="15.7109375" style="75" customWidth="1"/>
    <col min="7940" max="7940" width="19.42578125" style="75" customWidth="1"/>
    <col min="7941" max="7941" width="36" style="75" customWidth="1"/>
    <col min="7942" max="7942" width="16.28515625" style="75" customWidth="1"/>
    <col min="7943" max="7943" width="15" style="75" bestFit="1" customWidth="1"/>
    <col min="7944" max="8192" width="8.140625" style="75"/>
    <col min="8193" max="8193" width="5.28515625" style="75" customWidth="1"/>
    <col min="8194" max="8194" width="40.42578125" style="75" customWidth="1"/>
    <col min="8195" max="8195" width="15.7109375" style="75" customWidth="1"/>
    <col min="8196" max="8196" width="19.42578125" style="75" customWidth="1"/>
    <col min="8197" max="8197" width="36" style="75" customWidth="1"/>
    <col min="8198" max="8198" width="16.28515625" style="75" customWidth="1"/>
    <col min="8199" max="8199" width="15" style="75" bestFit="1" customWidth="1"/>
    <col min="8200" max="8448" width="8.140625" style="75"/>
    <col min="8449" max="8449" width="5.28515625" style="75" customWidth="1"/>
    <col min="8450" max="8450" width="40.42578125" style="75" customWidth="1"/>
    <col min="8451" max="8451" width="15.7109375" style="75" customWidth="1"/>
    <col min="8452" max="8452" width="19.42578125" style="75" customWidth="1"/>
    <col min="8453" max="8453" width="36" style="75" customWidth="1"/>
    <col min="8454" max="8454" width="16.28515625" style="75" customWidth="1"/>
    <col min="8455" max="8455" width="15" style="75" bestFit="1" customWidth="1"/>
    <col min="8456" max="8704" width="8.140625" style="75"/>
    <col min="8705" max="8705" width="5.28515625" style="75" customWidth="1"/>
    <col min="8706" max="8706" width="40.42578125" style="75" customWidth="1"/>
    <col min="8707" max="8707" width="15.7109375" style="75" customWidth="1"/>
    <col min="8708" max="8708" width="19.42578125" style="75" customWidth="1"/>
    <col min="8709" max="8709" width="36" style="75" customWidth="1"/>
    <col min="8710" max="8710" width="16.28515625" style="75" customWidth="1"/>
    <col min="8711" max="8711" width="15" style="75" bestFit="1" customWidth="1"/>
    <col min="8712" max="8960" width="8.140625" style="75"/>
    <col min="8961" max="8961" width="5.28515625" style="75" customWidth="1"/>
    <col min="8962" max="8962" width="40.42578125" style="75" customWidth="1"/>
    <col min="8963" max="8963" width="15.7109375" style="75" customWidth="1"/>
    <col min="8964" max="8964" width="19.42578125" style="75" customWidth="1"/>
    <col min="8965" max="8965" width="36" style="75" customWidth="1"/>
    <col min="8966" max="8966" width="16.28515625" style="75" customWidth="1"/>
    <col min="8967" max="8967" width="15" style="75" bestFit="1" customWidth="1"/>
    <col min="8968" max="9216" width="8.140625" style="75"/>
    <col min="9217" max="9217" width="5.28515625" style="75" customWidth="1"/>
    <col min="9218" max="9218" width="40.42578125" style="75" customWidth="1"/>
    <col min="9219" max="9219" width="15.7109375" style="75" customWidth="1"/>
    <col min="9220" max="9220" width="19.42578125" style="75" customWidth="1"/>
    <col min="9221" max="9221" width="36" style="75" customWidth="1"/>
    <col min="9222" max="9222" width="16.28515625" style="75" customWidth="1"/>
    <col min="9223" max="9223" width="15" style="75" bestFit="1" customWidth="1"/>
    <col min="9224" max="9472" width="8.140625" style="75"/>
    <col min="9473" max="9473" width="5.28515625" style="75" customWidth="1"/>
    <col min="9474" max="9474" width="40.42578125" style="75" customWidth="1"/>
    <col min="9475" max="9475" width="15.7109375" style="75" customWidth="1"/>
    <col min="9476" max="9476" width="19.42578125" style="75" customWidth="1"/>
    <col min="9477" max="9477" width="36" style="75" customWidth="1"/>
    <col min="9478" max="9478" width="16.28515625" style="75" customWidth="1"/>
    <col min="9479" max="9479" width="15" style="75" bestFit="1" customWidth="1"/>
    <col min="9480" max="9728" width="8.140625" style="75"/>
    <col min="9729" max="9729" width="5.28515625" style="75" customWidth="1"/>
    <col min="9730" max="9730" width="40.42578125" style="75" customWidth="1"/>
    <col min="9731" max="9731" width="15.7109375" style="75" customWidth="1"/>
    <col min="9732" max="9732" width="19.42578125" style="75" customWidth="1"/>
    <col min="9733" max="9733" width="36" style="75" customWidth="1"/>
    <col min="9734" max="9734" width="16.28515625" style="75" customWidth="1"/>
    <col min="9735" max="9735" width="15" style="75" bestFit="1" customWidth="1"/>
    <col min="9736" max="9984" width="8.140625" style="75"/>
    <col min="9985" max="9985" width="5.28515625" style="75" customWidth="1"/>
    <col min="9986" max="9986" width="40.42578125" style="75" customWidth="1"/>
    <col min="9987" max="9987" width="15.7109375" style="75" customWidth="1"/>
    <col min="9988" max="9988" width="19.42578125" style="75" customWidth="1"/>
    <col min="9989" max="9989" width="36" style="75" customWidth="1"/>
    <col min="9990" max="9990" width="16.28515625" style="75" customWidth="1"/>
    <col min="9991" max="9991" width="15" style="75" bestFit="1" customWidth="1"/>
    <col min="9992" max="10240" width="8.140625" style="75"/>
    <col min="10241" max="10241" width="5.28515625" style="75" customWidth="1"/>
    <col min="10242" max="10242" width="40.42578125" style="75" customWidth="1"/>
    <col min="10243" max="10243" width="15.7109375" style="75" customWidth="1"/>
    <col min="10244" max="10244" width="19.42578125" style="75" customWidth="1"/>
    <col min="10245" max="10245" width="36" style="75" customWidth="1"/>
    <col min="10246" max="10246" width="16.28515625" style="75" customWidth="1"/>
    <col min="10247" max="10247" width="15" style="75" bestFit="1" customWidth="1"/>
    <col min="10248" max="10496" width="8.140625" style="75"/>
    <col min="10497" max="10497" width="5.28515625" style="75" customWidth="1"/>
    <col min="10498" max="10498" width="40.42578125" style="75" customWidth="1"/>
    <col min="10499" max="10499" width="15.7109375" style="75" customWidth="1"/>
    <col min="10500" max="10500" width="19.42578125" style="75" customWidth="1"/>
    <col min="10501" max="10501" width="36" style="75" customWidth="1"/>
    <col min="10502" max="10502" width="16.28515625" style="75" customWidth="1"/>
    <col min="10503" max="10503" width="15" style="75" bestFit="1" customWidth="1"/>
    <col min="10504" max="10752" width="8.140625" style="75"/>
    <col min="10753" max="10753" width="5.28515625" style="75" customWidth="1"/>
    <col min="10754" max="10754" width="40.42578125" style="75" customWidth="1"/>
    <col min="10755" max="10755" width="15.7109375" style="75" customWidth="1"/>
    <col min="10756" max="10756" width="19.42578125" style="75" customWidth="1"/>
    <col min="10757" max="10757" width="36" style="75" customWidth="1"/>
    <col min="10758" max="10758" width="16.28515625" style="75" customWidth="1"/>
    <col min="10759" max="10759" width="15" style="75" bestFit="1" customWidth="1"/>
    <col min="10760" max="11008" width="8.140625" style="75"/>
    <col min="11009" max="11009" width="5.28515625" style="75" customWidth="1"/>
    <col min="11010" max="11010" width="40.42578125" style="75" customWidth="1"/>
    <col min="11011" max="11011" width="15.7109375" style="75" customWidth="1"/>
    <col min="11012" max="11012" width="19.42578125" style="75" customWidth="1"/>
    <col min="11013" max="11013" width="36" style="75" customWidth="1"/>
    <col min="11014" max="11014" width="16.28515625" style="75" customWidth="1"/>
    <col min="11015" max="11015" width="15" style="75" bestFit="1" customWidth="1"/>
    <col min="11016" max="11264" width="8.140625" style="75"/>
    <col min="11265" max="11265" width="5.28515625" style="75" customWidth="1"/>
    <col min="11266" max="11266" width="40.42578125" style="75" customWidth="1"/>
    <col min="11267" max="11267" width="15.7109375" style="75" customWidth="1"/>
    <col min="11268" max="11268" width="19.42578125" style="75" customWidth="1"/>
    <col min="11269" max="11269" width="36" style="75" customWidth="1"/>
    <col min="11270" max="11270" width="16.28515625" style="75" customWidth="1"/>
    <col min="11271" max="11271" width="15" style="75" bestFit="1" customWidth="1"/>
    <col min="11272" max="11520" width="8.140625" style="75"/>
    <col min="11521" max="11521" width="5.28515625" style="75" customWidth="1"/>
    <col min="11522" max="11522" width="40.42578125" style="75" customWidth="1"/>
    <col min="11523" max="11523" width="15.7109375" style="75" customWidth="1"/>
    <col min="11524" max="11524" width="19.42578125" style="75" customWidth="1"/>
    <col min="11525" max="11525" width="36" style="75" customWidth="1"/>
    <col min="11526" max="11526" width="16.28515625" style="75" customWidth="1"/>
    <col min="11527" max="11527" width="15" style="75" bestFit="1" customWidth="1"/>
    <col min="11528" max="11776" width="8.140625" style="75"/>
    <col min="11777" max="11777" width="5.28515625" style="75" customWidth="1"/>
    <col min="11778" max="11778" width="40.42578125" style="75" customWidth="1"/>
    <col min="11779" max="11779" width="15.7109375" style="75" customWidth="1"/>
    <col min="11780" max="11780" width="19.42578125" style="75" customWidth="1"/>
    <col min="11781" max="11781" width="36" style="75" customWidth="1"/>
    <col min="11782" max="11782" width="16.28515625" style="75" customWidth="1"/>
    <col min="11783" max="11783" width="15" style="75" bestFit="1" customWidth="1"/>
    <col min="11784" max="12032" width="8.140625" style="75"/>
    <col min="12033" max="12033" width="5.28515625" style="75" customWidth="1"/>
    <col min="12034" max="12034" width="40.42578125" style="75" customWidth="1"/>
    <col min="12035" max="12035" width="15.7109375" style="75" customWidth="1"/>
    <col min="12036" max="12036" width="19.42578125" style="75" customWidth="1"/>
    <col min="12037" max="12037" width="36" style="75" customWidth="1"/>
    <col min="12038" max="12038" width="16.28515625" style="75" customWidth="1"/>
    <col min="12039" max="12039" width="15" style="75" bestFit="1" customWidth="1"/>
    <col min="12040" max="12288" width="8.140625" style="75"/>
    <col min="12289" max="12289" width="5.28515625" style="75" customWidth="1"/>
    <col min="12290" max="12290" width="40.42578125" style="75" customWidth="1"/>
    <col min="12291" max="12291" width="15.7109375" style="75" customWidth="1"/>
    <col min="12292" max="12292" width="19.42578125" style="75" customWidth="1"/>
    <col min="12293" max="12293" width="36" style="75" customWidth="1"/>
    <col min="12294" max="12294" width="16.28515625" style="75" customWidth="1"/>
    <col min="12295" max="12295" width="15" style="75" bestFit="1" customWidth="1"/>
    <col min="12296" max="12544" width="8.140625" style="75"/>
    <col min="12545" max="12545" width="5.28515625" style="75" customWidth="1"/>
    <col min="12546" max="12546" width="40.42578125" style="75" customWidth="1"/>
    <col min="12547" max="12547" width="15.7109375" style="75" customWidth="1"/>
    <col min="12548" max="12548" width="19.42578125" style="75" customWidth="1"/>
    <col min="12549" max="12549" width="36" style="75" customWidth="1"/>
    <col min="12550" max="12550" width="16.28515625" style="75" customWidth="1"/>
    <col min="12551" max="12551" width="15" style="75" bestFit="1" customWidth="1"/>
    <col min="12552" max="12800" width="8.140625" style="75"/>
    <col min="12801" max="12801" width="5.28515625" style="75" customWidth="1"/>
    <col min="12802" max="12802" width="40.42578125" style="75" customWidth="1"/>
    <col min="12803" max="12803" width="15.7109375" style="75" customWidth="1"/>
    <col min="12804" max="12804" width="19.42578125" style="75" customWidth="1"/>
    <col min="12805" max="12805" width="36" style="75" customWidth="1"/>
    <col min="12806" max="12806" width="16.28515625" style="75" customWidth="1"/>
    <col min="12807" max="12807" width="15" style="75" bestFit="1" customWidth="1"/>
    <col min="12808" max="13056" width="8.140625" style="75"/>
    <col min="13057" max="13057" width="5.28515625" style="75" customWidth="1"/>
    <col min="13058" max="13058" width="40.42578125" style="75" customWidth="1"/>
    <col min="13059" max="13059" width="15.7109375" style="75" customWidth="1"/>
    <col min="13060" max="13060" width="19.42578125" style="75" customWidth="1"/>
    <col min="13061" max="13061" width="36" style="75" customWidth="1"/>
    <col min="13062" max="13062" width="16.28515625" style="75" customWidth="1"/>
    <col min="13063" max="13063" width="15" style="75" bestFit="1" customWidth="1"/>
    <col min="13064" max="13312" width="8.140625" style="75"/>
    <col min="13313" max="13313" width="5.28515625" style="75" customWidth="1"/>
    <col min="13314" max="13314" width="40.42578125" style="75" customWidth="1"/>
    <col min="13315" max="13315" width="15.7109375" style="75" customWidth="1"/>
    <col min="13316" max="13316" width="19.42578125" style="75" customWidth="1"/>
    <col min="13317" max="13317" width="36" style="75" customWidth="1"/>
    <col min="13318" max="13318" width="16.28515625" style="75" customWidth="1"/>
    <col min="13319" max="13319" width="15" style="75" bestFit="1" customWidth="1"/>
    <col min="13320" max="13568" width="8.140625" style="75"/>
    <col min="13569" max="13569" width="5.28515625" style="75" customWidth="1"/>
    <col min="13570" max="13570" width="40.42578125" style="75" customWidth="1"/>
    <col min="13571" max="13571" width="15.7109375" style="75" customWidth="1"/>
    <col min="13572" max="13572" width="19.42578125" style="75" customWidth="1"/>
    <col min="13573" max="13573" width="36" style="75" customWidth="1"/>
    <col min="13574" max="13574" width="16.28515625" style="75" customWidth="1"/>
    <col min="13575" max="13575" width="15" style="75" bestFit="1" customWidth="1"/>
    <col min="13576" max="13824" width="8.140625" style="75"/>
    <col min="13825" max="13825" width="5.28515625" style="75" customWidth="1"/>
    <col min="13826" max="13826" width="40.42578125" style="75" customWidth="1"/>
    <col min="13827" max="13827" width="15.7109375" style="75" customWidth="1"/>
    <col min="13828" max="13828" width="19.42578125" style="75" customWidth="1"/>
    <col min="13829" max="13829" width="36" style="75" customWidth="1"/>
    <col min="13830" max="13830" width="16.28515625" style="75" customWidth="1"/>
    <col min="13831" max="13831" width="15" style="75" bestFit="1" customWidth="1"/>
    <col min="13832" max="14080" width="8.140625" style="75"/>
    <col min="14081" max="14081" width="5.28515625" style="75" customWidth="1"/>
    <col min="14082" max="14082" width="40.42578125" style="75" customWidth="1"/>
    <col min="14083" max="14083" width="15.7109375" style="75" customWidth="1"/>
    <col min="14084" max="14084" width="19.42578125" style="75" customWidth="1"/>
    <col min="14085" max="14085" width="36" style="75" customWidth="1"/>
    <col min="14086" max="14086" width="16.28515625" style="75" customWidth="1"/>
    <col min="14087" max="14087" width="15" style="75" bestFit="1" customWidth="1"/>
    <col min="14088" max="14336" width="8.140625" style="75"/>
    <col min="14337" max="14337" width="5.28515625" style="75" customWidth="1"/>
    <col min="14338" max="14338" width="40.42578125" style="75" customWidth="1"/>
    <col min="14339" max="14339" width="15.7109375" style="75" customWidth="1"/>
    <col min="14340" max="14340" width="19.42578125" style="75" customWidth="1"/>
    <col min="14341" max="14341" width="36" style="75" customWidth="1"/>
    <col min="14342" max="14342" width="16.28515625" style="75" customWidth="1"/>
    <col min="14343" max="14343" width="15" style="75" bestFit="1" customWidth="1"/>
    <col min="14344" max="14592" width="8.140625" style="75"/>
    <col min="14593" max="14593" width="5.28515625" style="75" customWidth="1"/>
    <col min="14594" max="14594" width="40.42578125" style="75" customWidth="1"/>
    <col min="14595" max="14595" width="15.7109375" style="75" customWidth="1"/>
    <col min="14596" max="14596" width="19.42578125" style="75" customWidth="1"/>
    <col min="14597" max="14597" width="36" style="75" customWidth="1"/>
    <col min="14598" max="14598" width="16.28515625" style="75" customWidth="1"/>
    <col min="14599" max="14599" width="15" style="75" bestFit="1" customWidth="1"/>
    <col min="14600" max="14848" width="8.140625" style="75"/>
    <col min="14849" max="14849" width="5.28515625" style="75" customWidth="1"/>
    <col min="14850" max="14850" width="40.42578125" style="75" customWidth="1"/>
    <col min="14851" max="14851" width="15.7109375" style="75" customWidth="1"/>
    <col min="14852" max="14852" width="19.42578125" style="75" customWidth="1"/>
    <col min="14853" max="14853" width="36" style="75" customWidth="1"/>
    <col min="14854" max="14854" width="16.28515625" style="75" customWidth="1"/>
    <col min="14855" max="14855" width="15" style="75" bestFit="1" customWidth="1"/>
    <col min="14856" max="15104" width="8.140625" style="75"/>
    <col min="15105" max="15105" width="5.28515625" style="75" customWidth="1"/>
    <col min="15106" max="15106" width="40.42578125" style="75" customWidth="1"/>
    <col min="15107" max="15107" width="15.7109375" style="75" customWidth="1"/>
    <col min="15108" max="15108" width="19.42578125" style="75" customWidth="1"/>
    <col min="15109" max="15109" width="36" style="75" customWidth="1"/>
    <col min="15110" max="15110" width="16.28515625" style="75" customWidth="1"/>
    <col min="15111" max="15111" width="15" style="75" bestFit="1" customWidth="1"/>
    <col min="15112" max="15360" width="8.140625" style="75"/>
    <col min="15361" max="15361" width="5.28515625" style="75" customWidth="1"/>
    <col min="15362" max="15362" width="40.42578125" style="75" customWidth="1"/>
    <col min="15363" max="15363" width="15.7109375" style="75" customWidth="1"/>
    <col min="15364" max="15364" width="19.42578125" style="75" customWidth="1"/>
    <col min="15365" max="15365" width="36" style="75" customWidth="1"/>
    <col min="15366" max="15366" width="16.28515625" style="75" customWidth="1"/>
    <col min="15367" max="15367" width="15" style="75" bestFit="1" customWidth="1"/>
    <col min="15368" max="15616" width="8.140625" style="75"/>
    <col min="15617" max="15617" width="5.28515625" style="75" customWidth="1"/>
    <col min="15618" max="15618" width="40.42578125" style="75" customWidth="1"/>
    <col min="15619" max="15619" width="15.7109375" style="75" customWidth="1"/>
    <col min="15620" max="15620" width="19.42578125" style="75" customWidth="1"/>
    <col min="15621" max="15621" width="36" style="75" customWidth="1"/>
    <col min="15622" max="15622" width="16.28515625" style="75" customWidth="1"/>
    <col min="15623" max="15623" width="15" style="75" bestFit="1" customWidth="1"/>
    <col min="15624" max="15872" width="8.140625" style="75"/>
    <col min="15873" max="15873" width="5.28515625" style="75" customWidth="1"/>
    <col min="15874" max="15874" width="40.42578125" style="75" customWidth="1"/>
    <col min="15875" max="15875" width="15.7109375" style="75" customWidth="1"/>
    <col min="15876" max="15876" width="19.42578125" style="75" customWidth="1"/>
    <col min="15877" max="15877" width="36" style="75" customWidth="1"/>
    <col min="15878" max="15878" width="16.28515625" style="75" customWidth="1"/>
    <col min="15879" max="15879" width="15" style="75" bestFit="1" customWidth="1"/>
    <col min="15880" max="16128" width="8.140625" style="75"/>
    <col min="16129" max="16129" width="5.28515625" style="75" customWidth="1"/>
    <col min="16130" max="16130" width="40.42578125" style="75" customWidth="1"/>
    <col min="16131" max="16131" width="15.7109375" style="75" customWidth="1"/>
    <col min="16132" max="16132" width="19.42578125" style="75" customWidth="1"/>
    <col min="16133" max="16133" width="36" style="75" customWidth="1"/>
    <col min="16134" max="16134" width="16.28515625" style="75" customWidth="1"/>
    <col min="16135" max="16135" width="15" style="75" bestFit="1" customWidth="1"/>
    <col min="16136" max="16384" width="8.140625" style="75"/>
  </cols>
  <sheetData>
    <row r="1" spans="1:7" ht="16.5">
      <c r="B1" s="102" t="s">
        <v>1020</v>
      </c>
    </row>
    <row r="2" spans="1:7" ht="16.5">
      <c r="B2" s="102"/>
    </row>
    <row r="3" spans="1:7" ht="12.75" customHeight="1">
      <c r="B3" s="103" t="s">
        <v>1021</v>
      </c>
      <c r="C3" s="83"/>
    </row>
    <row r="4" spans="1:7" ht="102">
      <c r="A4" s="104" t="s">
        <v>104</v>
      </c>
      <c r="B4" s="108" t="s">
        <v>1022</v>
      </c>
      <c r="C4" s="144" t="s">
        <v>1023</v>
      </c>
      <c r="D4" s="145" t="s">
        <v>1024</v>
      </c>
      <c r="E4" s="145" t="s">
        <v>1153</v>
      </c>
      <c r="F4" s="145"/>
    </row>
    <row r="5" spans="1:7" s="74" customFormat="1" ht="40.5" customHeight="1">
      <c r="A5" s="105">
        <v>1</v>
      </c>
      <c r="B5" s="130" t="s">
        <v>117</v>
      </c>
      <c r="C5" s="131">
        <v>3509839.41</v>
      </c>
      <c r="D5" s="132"/>
      <c r="E5" s="132"/>
      <c r="F5" s="133"/>
    </row>
    <row r="6" spans="1:7" s="74" customFormat="1" ht="35.25" customHeight="1">
      <c r="A6" s="105">
        <v>2</v>
      </c>
      <c r="B6" s="130" t="s">
        <v>125</v>
      </c>
      <c r="C6" s="131">
        <v>363852.95</v>
      </c>
      <c r="D6" s="132">
        <v>38451</v>
      </c>
      <c r="E6" s="132"/>
      <c r="F6" s="133"/>
    </row>
    <row r="7" spans="1:7" s="74" customFormat="1" ht="26.25" customHeight="1">
      <c r="A7" s="105">
        <v>3</v>
      </c>
      <c r="B7" s="130" t="s">
        <v>131</v>
      </c>
      <c r="C7" s="131">
        <v>1017195.78</v>
      </c>
      <c r="D7" s="142"/>
      <c r="E7" s="166"/>
      <c r="F7" s="143"/>
    </row>
    <row r="8" spans="1:7" s="74" customFormat="1" ht="87.75" customHeight="1">
      <c r="A8" s="312">
        <v>4</v>
      </c>
      <c r="B8" s="314" t="s">
        <v>137</v>
      </c>
      <c r="C8" s="316">
        <v>1210295.77</v>
      </c>
      <c r="D8" s="318"/>
      <c r="E8" s="259"/>
      <c r="F8" s="260" t="s">
        <v>1025</v>
      </c>
      <c r="G8" s="106"/>
    </row>
    <row r="9" spans="1:7" s="74" customFormat="1" ht="75.75" customHeight="1">
      <c r="A9" s="313"/>
      <c r="B9" s="315"/>
      <c r="C9" s="317"/>
      <c r="D9" s="319"/>
      <c r="E9" s="261"/>
      <c r="F9" s="262" t="s">
        <v>1026</v>
      </c>
    </row>
    <row r="10" spans="1:7" s="74" customFormat="1" ht="26.25" customHeight="1">
      <c r="A10" s="105">
        <v>5</v>
      </c>
      <c r="B10" s="130" t="s">
        <v>143</v>
      </c>
      <c r="C10" s="131">
        <v>338920.76</v>
      </c>
      <c r="D10" s="142"/>
      <c r="E10" s="186"/>
      <c r="F10" s="155"/>
    </row>
    <row r="11" spans="1:7" s="74" customFormat="1" ht="26.25" customHeight="1">
      <c r="A11" s="105">
        <v>6</v>
      </c>
      <c r="B11" s="119" t="s">
        <v>149</v>
      </c>
      <c r="C11" s="95">
        <v>73875.38</v>
      </c>
      <c r="D11" s="142"/>
      <c r="E11" s="142"/>
      <c r="F11" s="170"/>
    </row>
    <row r="12" spans="1:7" s="74" customFormat="1" ht="26.25" customHeight="1">
      <c r="A12" s="105">
        <v>7</v>
      </c>
      <c r="B12" s="119" t="s">
        <v>154</v>
      </c>
      <c r="C12" s="165">
        <v>436070.8</v>
      </c>
      <c r="D12" s="166">
        <v>109558</v>
      </c>
      <c r="E12" s="166"/>
      <c r="F12" s="143"/>
    </row>
    <row r="13" spans="1:7" s="74" customFormat="1" ht="25.5">
      <c r="A13" s="105">
        <v>8</v>
      </c>
      <c r="B13" s="119" t="s">
        <v>160</v>
      </c>
      <c r="C13" s="165">
        <v>2534542.5699999998</v>
      </c>
      <c r="D13" s="166">
        <v>529060</v>
      </c>
      <c r="E13" s="249"/>
      <c r="F13" s="163"/>
    </row>
    <row r="14" spans="1:7" s="74" customFormat="1" ht="39" customHeight="1">
      <c r="A14" s="105">
        <v>9</v>
      </c>
      <c r="B14" s="119" t="s">
        <v>165</v>
      </c>
      <c r="C14" s="142">
        <v>1055726.19</v>
      </c>
      <c r="D14" s="142">
        <v>381143</v>
      </c>
      <c r="E14" s="142"/>
      <c r="F14" s="163"/>
    </row>
    <row r="15" spans="1:7" s="74" customFormat="1">
      <c r="A15" s="105">
        <v>10</v>
      </c>
      <c r="B15" s="119" t="s">
        <v>1027</v>
      </c>
      <c r="C15" s="131">
        <v>659675.49</v>
      </c>
      <c r="D15" s="142">
        <v>95940</v>
      </c>
      <c r="E15" s="142"/>
      <c r="F15" s="163"/>
    </row>
    <row r="16" spans="1:7" s="74" customFormat="1" ht="26.25" customHeight="1">
      <c r="A16" s="105">
        <v>11</v>
      </c>
      <c r="B16" s="119" t="s">
        <v>175</v>
      </c>
      <c r="C16" s="131">
        <v>564963</v>
      </c>
      <c r="D16" s="142">
        <v>62629</v>
      </c>
      <c r="E16" s="166"/>
      <c r="F16" s="181"/>
    </row>
    <row r="17" spans="1:6" s="74" customFormat="1" ht="26.25" customHeight="1">
      <c r="A17" s="105">
        <v>12</v>
      </c>
      <c r="B17" s="119" t="s">
        <v>179</v>
      </c>
      <c r="C17" s="131">
        <v>378528.14</v>
      </c>
      <c r="D17" s="142">
        <v>9882.83</v>
      </c>
      <c r="E17" s="166"/>
      <c r="F17" s="181"/>
    </row>
    <row r="18" spans="1:6" s="74" customFormat="1" ht="26.25" customHeight="1">
      <c r="A18" s="105">
        <v>13</v>
      </c>
      <c r="B18" s="119" t="s">
        <v>185</v>
      </c>
      <c r="C18" s="131">
        <v>322245.05</v>
      </c>
      <c r="D18" s="142">
        <v>1582</v>
      </c>
      <c r="E18" s="142"/>
      <c r="F18" s="163"/>
    </row>
    <row r="19" spans="1:6" s="74" customFormat="1" ht="26.25" customHeight="1">
      <c r="A19" s="105">
        <v>14</v>
      </c>
      <c r="B19" s="119" t="s">
        <v>191</v>
      </c>
      <c r="C19" s="131">
        <v>539402</v>
      </c>
      <c r="D19" s="142">
        <v>6791</v>
      </c>
      <c r="E19" s="142"/>
      <c r="F19" s="163"/>
    </row>
    <row r="20" spans="1:6" s="74" customFormat="1" ht="26.25" customHeight="1">
      <c r="A20" s="105">
        <v>15</v>
      </c>
      <c r="B20" s="119" t="s">
        <v>196</v>
      </c>
      <c r="C20" s="131">
        <f>154869.51+499.99+1849</f>
        <v>157218.5</v>
      </c>
      <c r="D20" s="142" t="s">
        <v>1028</v>
      </c>
      <c r="E20" s="142">
        <v>1849</v>
      </c>
      <c r="F20" s="163"/>
    </row>
    <row r="21" spans="1:6" s="74" customFormat="1" ht="26.25" customHeight="1">
      <c r="A21" s="105">
        <v>16</v>
      </c>
      <c r="B21" s="119" t="s">
        <v>201</v>
      </c>
      <c r="C21" s="131">
        <v>2017365.5</v>
      </c>
      <c r="D21" s="166">
        <v>1637516.77</v>
      </c>
      <c r="E21" s="166"/>
      <c r="F21" s="181"/>
    </row>
    <row r="22" spans="1:6" s="74" customFormat="1" ht="26.25" customHeight="1">
      <c r="A22" s="105">
        <v>17</v>
      </c>
      <c r="B22" s="119" t="s">
        <v>1029</v>
      </c>
      <c r="C22" s="256">
        <v>288523.62</v>
      </c>
      <c r="D22" s="142" t="s">
        <v>1028</v>
      </c>
      <c r="E22" s="142"/>
      <c r="F22" s="163"/>
    </row>
    <row r="23" spans="1:6" ht="18" customHeight="1">
      <c r="A23" s="107"/>
      <c r="B23" s="108" t="s">
        <v>443</v>
      </c>
      <c r="C23" s="109">
        <f>SUM(C5:C22)</f>
        <v>15468240.91</v>
      </c>
      <c r="D23" s="109">
        <f>SUM(D5:D22)</f>
        <v>2872553.6</v>
      </c>
      <c r="E23" s="109"/>
      <c r="F23" s="109"/>
    </row>
    <row r="24" spans="1:6">
      <c r="B24" s="74"/>
    </row>
    <row r="25" spans="1:6">
      <c r="B25" s="74"/>
      <c r="C25" s="110"/>
    </row>
    <row r="26" spans="1:6">
      <c r="B26" s="74"/>
    </row>
    <row r="27" spans="1:6">
      <c r="B27" s="74"/>
    </row>
    <row r="28" spans="1:6">
      <c r="B28" s="74"/>
    </row>
    <row r="29" spans="1:6">
      <c r="B29" s="74"/>
    </row>
    <row r="30" spans="1:6">
      <c r="B30" s="74"/>
    </row>
    <row r="31" spans="1:6">
      <c r="B31" s="74"/>
    </row>
    <row r="32" spans="1:6">
      <c r="B32" s="74"/>
    </row>
    <row r="33" spans="2:2">
      <c r="B33" s="74"/>
    </row>
  </sheetData>
  <mergeCells count="4">
    <mergeCell ref="A8:A9"/>
    <mergeCell ref="B8:B9"/>
    <mergeCell ref="C8:C9"/>
    <mergeCell ref="D8:D9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3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7">
    <pageSetUpPr fitToPage="1"/>
  </sheetPr>
  <dimension ref="A1:D36"/>
  <sheetViews>
    <sheetView tabSelected="1" view="pageBreakPreview" zoomScale="60" zoomScaleNormal="100" workbookViewId="0">
      <selection activeCell="K23" sqref="K23"/>
    </sheetView>
  </sheetViews>
  <sheetFormatPr defaultColWidth="8.140625" defaultRowHeight="12.75"/>
  <cols>
    <col min="1" max="1" width="3.7109375" style="93" customWidth="1"/>
    <col min="2" max="2" width="48.140625" style="92" customWidth="1"/>
    <col min="3" max="3" width="33.85546875" style="92" customWidth="1"/>
    <col min="4" max="256" width="8.140625" style="92"/>
    <col min="257" max="257" width="3.7109375" style="92" customWidth="1"/>
    <col min="258" max="258" width="48.140625" style="92" customWidth="1"/>
    <col min="259" max="259" width="33.85546875" style="92" customWidth="1"/>
    <col min="260" max="512" width="8.140625" style="92"/>
    <col min="513" max="513" width="3.7109375" style="92" customWidth="1"/>
    <col min="514" max="514" width="48.140625" style="92" customWidth="1"/>
    <col min="515" max="515" width="33.85546875" style="92" customWidth="1"/>
    <col min="516" max="768" width="8.140625" style="92"/>
    <col min="769" max="769" width="3.7109375" style="92" customWidth="1"/>
    <col min="770" max="770" width="48.140625" style="92" customWidth="1"/>
    <col min="771" max="771" width="33.85546875" style="92" customWidth="1"/>
    <col min="772" max="1024" width="8.140625" style="92"/>
    <col min="1025" max="1025" width="3.7109375" style="92" customWidth="1"/>
    <col min="1026" max="1026" width="48.140625" style="92" customWidth="1"/>
    <col min="1027" max="1027" width="33.85546875" style="92" customWidth="1"/>
    <col min="1028" max="1280" width="8.140625" style="92"/>
    <col min="1281" max="1281" width="3.7109375" style="92" customWidth="1"/>
    <col min="1282" max="1282" width="48.140625" style="92" customWidth="1"/>
    <col min="1283" max="1283" width="33.85546875" style="92" customWidth="1"/>
    <col min="1284" max="1536" width="8.140625" style="92"/>
    <col min="1537" max="1537" width="3.7109375" style="92" customWidth="1"/>
    <col min="1538" max="1538" width="48.140625" style="92" customWidth="1"/>
    <col min="1539" max="1539" width="33.85546875" style="92" customWidth="1"/>
    <col min="1540" max="1792" width="8.140625" style="92"/>
    <col min="1793" max="1793" width="3.7109375" style="92" customWidth="1"/>
    <col min="1794" max="1794" width="48.140625" style="92" customWidth="1"/>
    <col min="1795" max="1795" width="33.85546875" style="92" customWidth="1"/>
    <col min="1796" max="2048" width="8.140625" style="92"/>
    <col min="2049" max="2049" width="3.7109375" style="92" customWidth="1"/>
    <col min="2050" max="2050" width="48.140625" style="92" customWidth="1"/>
    <col min="2051" max="2051" width="33.85546875" style="92" customWidth="1"/>
    <col min="2052" max="2304" width="8.140625" style="92"/>
    <col min="2305" max="2305" width="3.7109375" style="92" customWidth="1"/>
    <col min="2306" max="2306" width="48.140625" style="92" customWidth="1"/>
    <col min="2307" max="2307" width="33.85546875" style="92" customWidth="1"/>
    <col min="2308" max="2560" width="8.140625" style="92"/>
    <col min="2561" max="2561" width="3.7109375" style="92" customWidth="1"/>
    <col min="2562" max="2562" width="48.140625" style="92" customWidth="1"/>
    <col min="2563" max="2563" width="33.85546875" style="92" customWidth="1"/>
    <col min="2564" max="2816" width="8.140625" style="92"/>
    <col min="2817" max="2817" width="3.7109375" style="92" customWidth="1"/>
    <col min="2818" max="2818" width="48.140625" style="92" customWidth="1"/>
    <col min="2819" max="2819" width="33.85546875" style="92" customWidth="1"/>
    <col min="2820" max="3072" width="8.140625" style="92"/>
    <col min="3073" max="3073" width="3.7109375" style="92" customWidth="1"/>
    <col min="3074" max="3074" width="48.140625" style="92" customWidth="1"/>
    <col min="3075" max="3075" width="33.85546875" style="92" customWidth="1"/>
    <col min="3076" max="3328" width="8.140625" style="92"/>
    <col min="3329" max="3329" width="3.7109375" style="92" customWidth="1"/>
    <col min="3330" max="3330" width="48.140625" style="92" customWidth="1"/>
    <col min="3331" max="3331" width="33.85546875" style="92" customWidth="1"/>
    <col min="3332" max="3584" width="8.140625" style="92"/>
    <col min="3585" max="3585" width="3.7109375" style="92" customWidth="1"/>
    <col min="3586" max="3586" width="48.140625" style="92" customWidth="1"/>
    <col min="3587" max="3587" width="33.85546875" style="92" customWidth="1"/>
    <col min="3588" max="3840" width="8.140625" style="92"/>
    <col min="3841" max="3841" width="3.7109375" style="92" customWidth="1"/>
    <col min="3842" max="3842" width="48.140625" style="92" customWidth="1"/>
    <col min="3843" max="3843" width="33.85546875" style="92" customWidth="1"/>
    <col min="3844" max="4096" width="8.140625" style="92"/>
    <col min="4097" max="4097" width="3.7109375" style="92" customWidth="1"/>
    <col min="4098" max="4098" width="48.140625" style="92" customWidth="1"/>
    <col min="4099" max="4099" width="33.85546875" style="92" customWidth="1"/>
    <col min="4100" max="4352" width="8.140625" style="92"/>
    <col min="4353" max="4353" width="3.7109375" style="92" customWidth="1"/>
    <col min="4354" max="4354" width="48.140625" style="92" customWidth="1"/>
    <col min="4355" max="4355" width="33.85546875" style="92" customWidth="1"/>
    <col min="4356" max="4608" width="8.140625" style="92"/>
    <col min="4609" max="4609" width="3.7109375" style="92" customWidth="1"/>
    <col min="4610" max="4610" width="48.140625" style="92" customWidth="1"/>
    <col min="4611" max="4611" width="33.85546875" style="92" customWidth="1"/>
    <col min="4612" max="4864" width="8.140625" style="92"/>
    <col min="4865" max="4865" width="3.7109375" style="92" customWidth="1"/>
    <col min="4866" max="4866" width="48.140625" style="92" customWidth="1"/>
    <col min="4867" max="4867" width="33.85546875" style="92" customWidth="1"/>
    <col min="4868" max="5120" width="8.140625" style="92"/>
    <col min="5121" max="5121" width="3.7109375" style="92" customWidth="1"/>
    <col min="5122" max="5122" width="48.140625" style="92" customWidth="1"/>
    <col min="5123" max="5123" width="33.85546875" style="92" customWidth="1"/>
    <col min="5124" max="5376" width="8.140625" style="92"/>
    <col min="5377" max="5377" width="3.7109375" style="92" customWidth="1"/>
    <col min="5378" max="5378" width="48.140625" style="92" customWidth="1"/>
    <col min="5379" max="5379" width="33.85546875" style="92" customWidth="1"/>
    <col min="5380" max="5632" width="8.140625" style="92"/>
    <col min="5633" max="5633" width="3.7109375" style="92" customWidth="1"/>
    <col min="5634" max="5634" width="48.140625" style="92" customWidth="1"/>
    <col min="5635" max="5635" width="33.85546875" style="92" customWidth="1"/>
    <col min="5636" max="5888" width="8.140625" style="92"/>
    <col min="5889" max="5889" width="3.7109375" style="92" customWidth="1"/>
    <col min="5890" max="5890" width="48.140625" style="92" customWidth="1"/>
    <col min="5891" max="5891" width="33.85546875" style="92" customWidth="1"/>
    <col min="5892" max="6144" width="8.140625" style="92"/>
    <col min="6145" max="6145" width="3.7109375" style="92" customWidth="1"/>
    <col min="6146" max="6146" width="48.140625" style="92" customWidth="1"/>
    <col min="6147" max="6147" width="33.85546875" style="92" customWidth="1"/>
    <col min="6148" max="6400" width="8.140625" style="92"/>
    <col min="6401" max="6401" width="3.7109375" style="92" customWidth="1"/>
    <col min="6402" max="6402" width="48.140625" style="92" customWidth="1"/>
    <col min="6403" max="6403" width="33.85546875" style="92" customWidth="1"/>
    <col min="6404" max="6656" width="8.140625" style="92"/>
    <col min="6657" max="6657" width="3.7109375" style="92" customWidth="1"/>
    <col min="6658" max="6658" width="48.140625" style="92" customWidth="1"/>
    <col min="6659" max="6659" width="33.85546875" style="92" customWidth="1"/>
    <col min="6660" max="6912" width="8.140625" style="92"/>
    <col min="6913" max="6913" width="3.7109375" style="92" customWidth="1"/>
    <col min="6914" max="6914" width="48.140625" style="92" customWidth="1"/>
    <col min="6915" max="6915" width="33.85546875" style="92" customWidth="1"/>
    <col min="6916" max="7168" width="8.140625" style="92"/>
    <col min="7169" max="7169" width="3.7109375" style="92" customWidth="1"/>
    <col min="7170" max="7170" width="48.140625" style="92" customWidth="1"/>
    <col min="7171" max="7171" width="33.85546875" style="92" customWidth="1"/>
    <col min="7172" max="7424" width="8.140625" style="92"/>
    <col min="7425" max="7425" width="3.7109375" style="92" customWidth="1"/>
    <col min="7426" max="7426" width="48.140625" style="92" customWidth="1"/>
    <col min="7427" max="7427" width="33.85546875" style="92" customWidth="1"/>
    <col min="7428" max="7680" width="8.140625" style="92"/>
    <col min="7681" max="7681" width="3.7109375" style="92" customWidth="1"/>
    <col min="7682" max="7682" width="48.140625" style="92" customWidth="1"/>
    <col min="7683" max="7683" width="33.85546875" style="92" customWidth="1"/>
    <col min="7684" max="7936" width="8.140625" style="92"/>
    <col min="7937" max="7937" width="3.7109375" style="92" customWidth="1"/>
    <col min="7938" max="7938" width="48.140625" style="92" customWidth="1"/>
    <col min="7939" max="7939" width="33.85546875" style="92" customWidth="1"/>
    <col min="7940" max="8192" width="8.140625" style="92"/>
    <col min="8193" max="8193" width="3.7109375" style="92" customWidth="1"/>
    <col min="8194" max="8194" width="48.140625" style="92" customWidth="1"/>
    <col min="8195" max="8195" width="33.85546875" style="92" customWidth="1"/>
    <col min="8196" max="8448" width="8.140625" style="92"/>
    <col min="8449" max="8449" width="3.7109375" style="92" customWidth="1"/>
    <col min="8450" max="8450" width="48.140625" style="92" customWidth="1"/>
    <col min="8451" max="8451" width="33.85546875" style="92" customWidth="1"/>
    <col min="8452" max="8704" width="8.140625" style="92"/>
    <col min="8705" max="8705" width="3.7109375" style="92" customWidth="1"/>
    <col min="8706" max="8706" width="48.140625" style="92" customWidth="1"/>
    <col min="8707" max="8707" width="33.85546875" style="92" customWidth="1"/>
    <col min="8708" max="8960" width="8.140625" style="92"/>
    <col min="8961" max="8961" width="3.7109375" style="92" customWidth="1"/>
    <col min="8962" max="8962" width="48.140625" style="92" customWidth="1"/>
    <col min="8963" max="8963" width="33.85546875" style="92" customWidth="1"/>
    <col min="8964" max="9216" width="8.140625" style="92"/>
    <col min="9217" max="9217" width="3.7109375" style="92" customWidth="1"/>
    <col min="9218" max="9218" width="48.140625" style="92" customWidth="1"/>
    <col min="9219" max="9219" width="33.85546875" style="92" customWidth="1"/>
    <col min="9220" max="9472" width="8.140625" style="92"/>
    <col min="9473" max="9473" width="3.7109375" style="92" customWidth="1"/>
    <col min="9474" max="9474" width="48.140625" style="92" customWidth="1"/>
    <col min="9475" max="9475" width="33.85546875" style="92" customWidth="1"/>
    <col min="9476" max="9728" width="8.140625" style="92"/>
    <col min="9729" max="9729" width="3.7109375" style="92" customWidth="1"/>
    <col min="9730" max="9730" width="48.140625" style="92" customWidth="1"/>
    <col min="9731" max="9731" width="33.85546875" style="92" customWidth="1"/>
    <col min="9732" max="9984" width="8.140625" style="92"/>
    <col min="9985" max="9985" width="3.7109375" style="92" customWidth="1"/>
    <col min="9986" max="9986" width="48.140625" style="92" customWidth="1"/>
    <col min="9987" max="9987" width="33.85546875" style="92" customWidth="1"/>
    <col min="9988" max="10240" width="8.140625" style="92"/>
    <col min="10241" max="10241" width="3.7109375" style="92" customWidth="1"/>
    <col min="10242" max="10242" width="48.140625" style="92" customWidth="1"/>
    <col min="10243" max="10243" width="33.85546875" style="92" customWidth="1"/>
    <col min="10244" max="10496" width="8.140625" style="92"/>
    <col min="10497" max="10497" width="3.7109375" style="92" customWidth="1"/>
    <col min="10498" max="10498" width="48.140625" style="92" customWidth="1"/>
    <col min="10499" max="10499" width="33.85546875" style="92" customWidth="1"/>
    <col min="10500" max="10752" width="8.140625" style="92"/>
    <col min="10753" max="10753" width="3.7109375" style="92" customWidth="1"/>
    <col min="10754" max="10754" width="48.140625" style="92" customWidth="1"/>
    <col min="10755" max="10755" width="33.85546875" style="92" customWidth="1"/>
    <col min="10756" max="11008" width="8.140625" style="92"/>
    <col min="11009" max="11009" width="3.7109375" style="92" customWidth="1"/>
    <col min="11010" max="11010" width="48.140625" style="92" customWidth="1"/>
    <col min="11011" max="11011" width="33.85546875" style="92" customWidth="1"/>
    <col min="11012" max="11264" width="8.140625" style="92"/>
    <col min="11265" max="11265" width="3.7109375" style="92" customWidth="1"/>
    <col min="11266" max="11266" width="48.140625" style="92" customWidth="1"/>
    <col min="11267" max="11267" width="33.85546875" style="92" customWidth="1"/>
    <col min="11268" max="11520" width="8.140625" style="92"/>
    <col min="11521" max="11521" width="3.7109375" style="92" customWidth="1"/>
    <col min="11522" max="11522" width="48.140625" style="92" customWidth="1"/>
    <col min="11523" max="11523" width="33.85546875" style="92" customWidth="1"/>
    <col min="11524" max="11776" width="8.140625" style="92"/>
    <col min="11777" max="11777" width="3.7109375" style="92" customWidth="1"/>
    <col min="11778" max="11778" width="48.140625" style="92" customWidth="1"/>
    <col min="11779" max="11779" width="33.85546875" style="92" customWidth="1"/>
    <col min="11780" max="12032" width="8.140625" style="92"/>
    <col min="12033" max="12033" width="3.7109375" style="92" customWidth="1"/>
    <col min="12034" max="12034" width="48.140625" style="92" customWidth="1"/>
    <col min="12035" max="12035" width="33.85546875" style="92" customWidth="1"/>
    <col min="12036" max="12288" width="8.140625" style="92"/>
    <col min="12289" max="12289" width="3.7109375" style="92" customWidth="1"/>
    <col min="12290" max="12290" width="48.140625" style="92" customWidth="1"/>
    <col min="12291" max="12291" width="33.85546875" style="92" customWidth="1"/>
    <col min="12292" max="12544" width="8.140625" style="92"/>
    <col min="12545" max="12545" width="3.7109375" style="92" customWidth="1"/>
    <col min="12546" max="12546" width="48.140625" style="92" customWidth="1"/>
    <col min="12547" max="12547" width="33.85546875" style="92" customWidth="1"/>
    <col min="12548" max="12800" width="8.140625" style="92"/>
    <col min="12801" max="12801" width="3.7109375" style="92" customWidth="1"/>
    <col min="12802" max="12802" width="48.140625" style="92" customWidth="1"/>
    <col min="12803" max="12803" width="33.85546875" style="92" customWidth="1"/>
    <col min="12804" max="13056" width="8.140625" style="92"/>
    <col min="13057" max="13057" width="3.7109375" style="92" customWidth="1"/>
    <col min="13058" max="13058" width="48.140625" style="92" customWidth="1"/>
    <col min="13059" max="13059" width="33.85546875" style="92" customWidth="1"/>
    <col min="13060" max="13312" width="8.140625" style="92"/>
    <col min="13313" max="13313" width="3.7109375" style="92" customWidth="1"/>
    <col min="13314" max="13314" width="48.140625" style="92" customWidth="1"/>
    <col min="13315" max="13315" width="33.85546875" style="92" customWidth="1"/>
    <col min="13316" max="13568" width="8.140625" style="92"/>
    <col min="13569" max="13569" width="3.7109375" style="92" customWidth="1"/>
    <col min="13570" max="13570" width="48.140625" style="92" customWidth="1"/>
    <col min="13571" max="13571" width="33.85546875" style="92" customWidth="1"/>
    <col min="13572" max="13824" width="8.140625" style="92"/>
    <col min="13825" max="13825" width="3.7109375" style="92" customWidth="1"/>
    <col min="13826" max="13826" width="48.140625" style="92" customWidth="1"/>
    <col min="13827" max="13827" width="33.85546875" style="92" customWidth="1"/>
    <col min="13828" max="14080" width="8.140625" style="92"/>
    <col min="14081" max="14081" width="3.7109375" style="92" customWidth="1"/>
    <col min="14082" max="14082" width="48.140625" style="92" customWidth="1"/>
    <col min="14083" max="14083" width="33.85546875" style="92" customWidth="1"/>
    <col min="14084" max="14336" width="8.140625" style="92"/>
    <col min="14337" max="14337" width="3.7109375" style="92" customWidth="1"/>
    <col min="14338" max="14338" width="48.140625" style="92" customWidth="1"/>
    <col min="14339" max="14339" width="33.85546875" style="92" customWidth="1"/>
    <col min="14340" max="14592" width="8.140625" style="92"/>
    <col min="14593" max="14593" width="3.7109375" style="92" customWidth="1"/>
    <col min="14594" max="14594" width="48.140625" style="92" customWidth="1"/>
    <col min="14595" max="14595" width="33.85546875" style="92" customWidth="1"/>
    <col min="14596" max="14848" width="8.140625" style="92"/>
    <col min="14849" max="14849" width="3.7109375" style="92" customWidth="1"/>
    <col min="14850" max="14850" width="48.140625" style="92" customWidth="1"/>
    <col min="14851" max="14851" width="33.85546875" style="92" customWidth="1"/>
    <col min="14852" max="15104" width="8.140625" style="92"/>
    <col min="15105" max="15105" width="3.7109375" style="92" customWidth="1"/>
    <col min="15106" max="15106" width="48.140625" style="92" customWidth="1"/>
    <col min="15107" max="15107" width="33.85546875" style="92" customWidth="1"/>
    <col min="15108" max="15360" width="8.140625" style="92"/>
    <col min="15361" max="15361" width="3.7109375" style="92" customWidth="1"/>
    <col min="15362" max="15362" width="48.140625" style="92" customWidth="1"/>
    <col min="15363" max="15363" width="33.85546875" style="92" customWidth="1"/>
    <col min="15364" max="15616" width="8.140625" style="92"/>
    <col min="15617" max="15617" width="3.7109375" style="92" customWidth="1"/>
    <col min="15618" max="15618" width="48.140625" style="92" customWidth="1"/>
    <col min="15619" max="15619" width="33.85546875" style="92" customWidth="1"/>
    <col min="15620" max="15872" width="8.140625" style="92"/>
    <col min="15873" max="15873" width="3.7109375" style="92" customWidth="1"/>
    <col min="15874" max="15874" width="48.140625" style="92" customWidth="1"/>
    <col min="15875" max="15875" width="33.85546875" style="92" customWidth="1"/>
    <col min="15876" max="16128" width="8.140625" style="92"/>
    <col min="16129" max="16129" width="3.7109375" style="92" customWidth="1"/>
    <col min="16130" max="16130" width="48.140625" style="92" customWidth="1"/>
    <col min="16131" max="16131" width="33.85546875" style="92" customWidth="1"/>
    <col min="16132" max="16384" width="8.140625" style="92"/>
  </cols>
  <sheetData>
    <row r="1" spans="1:4" ht="15" customHeight="1">
      <c r="A1" s="111" t="s">
        <v>1030</v>
      </c>
      <c r="C1" s="112"/>
    </row>
    <row r="2" spans="1:4" ht="45.75" customHeight="1">
      <c r="A2" s="328" t="s">
        <v>1031</v>
      </c>
      <c r="B2" s="328"/>
      <c r="C2" s="328"/>
      <c r="D2" s="113"/>
    </row>
    <row r="3" spans="1:4" ht="38.25">
      <c r="A3" s="114" t="s">
        <v>104</v>
      </c>
      <c r="B3" s="114" t="s">
        <v>1032</v>
      </c>
      <c r="C3" s="114" t="s">
        <v>1033</v>
      </c>
    </row>
    <row r="4" spans="1:4">
      <c r="A4" s="323" t="s">
        <v>235</v>
      </c>
      <c r="B4" s="323"/>
      <c r="C4" s="323"/>
    </row>
    <row r="5" spans="1:4" s="71" customFormat="1">
      <c r="A5" s="115">
        <v>1</v>
      </c>
      <c r="B5" s="152" t="s">
        <v>1034</v>
      </c>
      <c r="C5" s="156" t="s">
        <v>1035</v>
      </c>
    </row>
    <row r="6" spans="1:4" s="71" customFormat="1">
      <c r="A6" s="115">
        <v>2</v>
      </c>
      <c r="B6" s="152" t="s">
        <v>1036</v>
      </c>
      <c r="C6" s="156" t="s">
        <v>1035</v>
      </c>
    </row>
    <row r="7" spans="1:4">
      <c r="A7" s="323" t="s">
        <v>1279</v>
      </c>
      <c r="B7" s="323"/>
      <c r="C7" s="323"/>
    </row>
    <row r="8" spans="1:4" s="71" customFormat="1" ht="51">
      <c r="A8" s="115">
        <v>1</v>
      </c>
      <c r="B8" s="126" t="s">
        <v>1037</v>
      </c>
      <c r="C8" s="2" t="s">
        <v>1038</v>
      </c>
    </row>
    <row r="9" spans="1:4" s="71" customFormat="1" ht="38.25">
      <c r="A9" s="115">
        <v>2</v>
      </c>
      <c r="B9" s="126" t="s">
        <v>1039</v>
      </c>
      <c r="C9" s="2" t="s">
        <v>1040</v>
      </c>
    </row>
    <row r="10" spans="1:4" s="71" customFormat="1" ht="38.25">
      <c r="A10" s="115">
        <v>3</v>
      </c>
      <c r="B10" s="126" t="s">
        <v>1041</v>
      </c>
      <c r="C10" s="2" t="s">
        <v>1042</v>
      </c>
    </row>
    <row r="11" spans="1:4" s="71" customFormat="1">
      <c r="A11" s="115">
        <v>4</v>
      </c>
      <c r="B11" s="126" t="s">
        <v>1043</v>
      </c>
      <c r="C11" s="2"/>
    </row>
    <row r="12" spans="1:4" s="71" customFormat="1">
      <c r="A12" s="115">
        <v>5</v>
      </c>
      <c r="B12" s="126" t="s">
        <v>1044</v>
      </c>
      <c r="C12" s="2"/>
    </row>
    <row r="13" spans="1:4" s="71" customFormat="1">
      <c r="A13" s="115">
        <v>6</v>
      </c>
      <c r="B13" s="126" t="s">
        <v>1045</v>
      </c>
      <c r="C13" s="2"/>
    </row>
    <row r="14" spans="1:4" s="71" customFormat="1" ht="38.25">
      <c r="A14" s="115">
        <v>7</v>
      </c>
      <c r="B14" s="126" t="s">
        <v>1046</v>
      </c>
      <c r="C14" s="2" t="s">
        <v>1108</v>
      </c>
    </row>
    <row r="15" spans="1:4">
      <c r="A15" s="323" t="s">
        <v>1280</v>
      </c>
      <c r="B15" s="323"/>
      <c r="C15" s="323"/>
    </row>
    <row r="16" spans="1:4" s="71" customFormat="1">
      <c r="A16" s="115">
        <v>1</v>
      </c>
      <c r="B16" s="119" t="s">
        <v>1047</v>
      </c>
      <c r="C16" s="115" t="s">
        <v>1048</v>
      </c>
    </row>
    <row r="17" spans="1:3" s="71" customFormat="1">
      <c r="A17" s="115">
        <v>2</v>
      </c>
      <c r="B17" s="119" t="s">
        <v>1049</v>
      </c>
      <c r="C17" s="115" t="s">
        <v>1048</v>
      </c>
    </row>
    <row r="18" spans="1:3" s="71" customFormat="1">
      <c r="A18" s="115">
        <v>3</v>
      </c>
      <c r="B18" s="119" t="s">
        <v>125</v>
      </c>
      <c r="C18" s="115" t="s">
        <v>1048</v>
      </c>
    </row>
    <row r="19" spans="1:3" s="71" customFormat="1">
      <c r="A19" s="115">
        <v>4</v>
      </c>
      <c r="B19" s="119" t="s">
        <v>1050</v>
      </c>
      <c r="C19" s="115" t="s">
        <v>1048</v>
      </c>
    </row>
    <row r="20" spans="1:3" s="71" customFormat="1">
      <c r="A20" s="115">
        <v>5</v>
      </c>
      <c r="B20" s="119" t="s">
        <v>1051</v>
      </c>
      <c r="C20" s="115" t="s">
        <v>1048</v>
      </c>
    </row>
    <row r="21" spans="1:3" s="71" customFormat="1" ht="25.5">
      <c r="A21" s="115">
        <v>6</v>
      </c>
      <c r="B21" s="119" t="s">
        <v>1052</v>
      </c>
      <c r="C21" s="115" t="s">
        <v>1048</v>
      </c>
    </row>
    <row r="22" spans="1:3" s="71" customFormat="1">
      <c r="A22" s="115">
        <v>7</v>
      </c>
      <c r="B22" s="159" t="s">
        <v>1051</v>
      </c>
      <c r="C22" s="115"/>
    </row>
    <row r="23" spans="1:3">
      <c r="A23" s="323" t="s">
        <v>1281</v>
      </c>
      <c r="B23" s="323"/>
      <c r="C23" s="323"/>
    </row>
    <row r="24" spans="1:3" s="226" customFormat="1">
      <c r="A24" s="224">
        <v>1</v>
      </c>
      <c r="B24" s="225" t="s">
        <v>1053</v>
      </c>
      <c r="C24" s="224"/>
    </row>
    <row r="25" spans="1:3" s="71" customFormat="1">
      <c r="A25" s="329" t="s">
        <v>1282</v>
      </c>
      <c r="B25" s="330"/>
      <c r="C25" s="331"/>
    </row>
    <row r="26" spans="1:3" s="71" customFormat="1" ht="25.5">
      <c r="A26" s="115">
        <v>1</v>
      </c>
      <c r="B26" s="119" t="s">
        <v>1054</v>
      </c>
      <c r="C26" s="2" t="s">
        <v>1055</v>
      </c>
    </row>
    <row r="27" spans="1:3" s="71" customFormat="1">
      <c r="A27" s="320" t="s">
        <v>1056</v>
      </c>
      <c r="B27" s="321"/>
      <c r="C27" s="322"/>
    </row>
    <row r="28" spans="1:3" s="71" customFormat="1">
      <c r="A28" s="116">
        <v>1</v>
      </c>
      <c r="B28" s="119" t="s">
        <v>1057</v>
      </c>
      <c r="C28" s="115" t="s">
        <v>1058</v>
      </c>
    </row>
    <row r="29" spans="1:3" s="71" customFormat="1">
      <c r="A29" s="116">
        <v>2</v>
      </c>
      <c r="B29" s="119" t="s">
        <v>1149</v>
      </c>
      <c r="C29" s="115" t="s">
        <v>1150</v>
      </c>
    </row>
    <row r="30" spans="1:3" s="71" customFormat="1">
      <c r="A30" s="323" t="s">
        <v>1059</v>
      </c>
      <c r="B30" s="323"/>
      <c r="C30" s="323"/>
    </row>
    <row r="31" spans="1:3" s="71" customFormat="1">
      <c r="A31" s="115">
        <v>1</v>
      </c>
      <c r="B31" s="119" t="s">
        <v>1060</v>
      </c>
      <c r="C31" s="193" t="s">
        <v>514</v>
      </c>
    </row>
    <row r="32" spans="1:3" ht="12.75" customHeight="1">
      <c r="A32" s="324" t="s">
        <v>1061</v>
      </c>
      <c r="B32" s="325"/>
      <c r="C32" s="326"/>
    </row>
    <row r="33" spans="1:3" s="71" customFormat="1">
      <c r="A33" s="2">
        <v>1</v>
      </c>
      <c r="B33" s="187" t="s">
        <v>1062</v>
      </c>
      <c r="C33" s="188" t="s">
        <v>1063</v>
      </c>
    </row>
    <row r="34" spans="1:3" s="71" customFormat="1">
      <c r="A34" s="88">
        <v>2</v>
      </c>
      <c r="B34" s="187" t="s">
        <v>1064</v>
      </c>
      <c r="C34" s="188" t="s">
        <v>1063</v>
      </c>
    </row>
    <row r="35" spans="1:3">
      <c r="A35" s="327" t="s">
        <v>1065</v>
      </c>
      <c r="B35" s="327"/>
      <c r="C35" s="327"/>
    </row>
    <row r="36" spans="1:3" s="71" customFormat="1" ht="25.5">
      <c r="A36" s="2">
        <v>1</v>
      </c>
      <c r="B36" s="126" t="s">
        <v>1066</v>
      </c>
      <c r="C36" s="126" t="s">
        <v>1067</v>
      </c>
    </row>
  </sheetData>
  <mergeCells count="10">
    <mergeCell ref="A27:C27"/>
    <mergeCell ref="A30:C30"/>
    <mergeCell ref="A32:C32"/>
    <mergeCell ref="A35:C35"/>
    <mergeCell ref="A2:C2"/>
    <mergeCell ref="A4:C4"/>
    <mergeCell ref="A7:C7"/>
    <mergeCell ref="A15:C15"/>
    <mergeCell ref="A23:C23"/>
    <mergeCell ref="A25:C25"/>
  </mergeCells>
  <pageMargins left="0.74803149606299213" right="0.74803149606299213" top="0.98425196850393704" bottom="0.98425196850393704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6</vt:i4>
      </vt:variant>
    </vt:vector>
  </HeadingPairs>
  <TitlesOfParts>
    <vt:vector size="13" baseType="lpstr">
      <vt:lpstr>informacje ogólne</vt:lpstr>
      <vt:lpstr>budynki</vt:lpstr>
      <vt:lpstr>elektronika </vt:lpstr>
      <vt:lpstr>Pojazdy</vt:lpstr>
      <vt:lpstr>Szkody</vt:lpstr>
      <vt:lpstr>środki trwałe</vt:lpstr>
      <vt:lpstr>lokalizacje</vt:lpstr>
      <vt:lpstr>Excel_BuiltIn__FilterDatabase_2</vt:lpstr>
      <vt:lpstr>budynki!Obszar_wydruku</vt:lpstr>
      <vt:lpstr>'elektronika '!Obszar_wydruku</vt:lpstr>
      <vt:lpstr>lokalizacje!Obszar_wydruku</vt:lpstr>
      <vt:lpstr>Pojazdy!Obszar_wydruku</vt:lpstr>
      <vt:lpstr>'środki trwałe'!Obszar_wydruku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tomasz.kozlowski</dc:creator>
  <cp:lastModifiedBy>IKowalska</cp:lastModifiedBy>
  <dcterms:created xsi:type="dcterms:W3CDTF">2019-09-11T09:39:09Z</dcterms:created>
  <dcterms:modified xsi:type="dcterms:W3CDTF">2020-07-17T13:02:16Z</dcterms:modified>
</cp:coreProperties>
</file>